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/>
  </bookViews>
  <sheets>
    <sheet name="კრებსითი სატენდერო" sheetId="42" r:id="rId1"/>
  </sheets>
  <externalReferences>
    <externalReference r:id="rId2"/>
  </externalReferences>
  <definedNames>
    <definedName name="_xlnm._FilterDatabase" localSheetId="0" hidden="1">'კრებსითი სატენდერო'!$A$6:$G$141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" i="42" l="1"/>
  <c r="F131" i="42"/>
  <c r="F130" i="42"/>
  <c r="F129" i="42"/>
  <c r="F128" i="42"/>
  <c r="F127" i="42"/>
  <c r="F126" i="42"/>
  <c r="F125" i="42"/>
  <c r="F124" i="42"/>
  <c r="F123" i="42"/>
  <c r="F122" i="42"/>
  <c r="F121" i="42"/>
  <c r="F120" i="42"/>
  <c r="F119" i="42"/>
  <c r="F118" i="42"/>
  <c r="F117" i="42"/>
  <c r="F116" i="42"/>
  <c r="F115" i="42"/>
  <c r="F114" i="42"/>
  <c r="F113" i="42"/>
  <c r="F112" i="42"/>
  <c r="F111" i="42"/>
  <c r="F110" i="42"/>
  <c r="F109" i="42"/>
  <c r="F108" i="42"/>
  <c r="F107" i="42"/>
  <c r="F106" i="42"/>
  <c r="F105" i="42"/>
  <c r="F104" i="42"/>
  <c r="F103" i="42"/>
  <c r="F102" i="42"/>
  <c r="F101" i="42"/>
  <c r="F100" i="42"/>
  <c r="F99" i="42"/>
  <c r="F98" i="42"/>
  <c r="F96" i="42"/>
  <c r="F95" i="42"/>
  <c r="F94" i="42"/>
  <c r="F93" i="42"/>
  <c r="F91" i="42"/>
  <c r="F90" i="42"/>
  <c r="F89" i="42"/>
  <c r="F88" i="42"/>
  <c r="F87" i="42"/>
  <c r="F86" i="42"/>
  <c r="F85" i="42"/>
  <c r="F84" i="42"/>
  <c r="F83" i="42"/>
  <c r="F81" i="42"/>
  <c r="F80" i="42"/>
  <c r="F78" i="42"/>
  <c r="F76" i="42"/>
  <c r="F75" i="42"/>
  <c r="F74" i="42"/>
  <c r="F73" i="42"/>
  <c r="F71" i="42"/>
  <c r="F70" i="42"/>
  <c r="F69" i="42"/>
  <c r="F68" i="42"/>
  <c r="F67" i="42"/>
  <c r="F65" i="42"/>
  <c r="F64" i="42"/>
  <c r="F63" i="42"/>
  <c r="F62" i="42"/>
  <c r="F61" i="42"/>
  <c r="F60" i="42"/>
  <c r="F59" i="42"/>
  <c r="F58" i="42"/>
  <c r="F57" i="42"/>
  <c r="F56" i="42"/>
  <c r="F55" i="42"/>
  <c r="F54" i="42"/>
  <c r="F53" i="42"/>
  <c r="F51" i="42"/>
  <c r="F50" i="42"/>
  <c r="F49" i="42"/>
  <c r="F48" i="42"/>
  <c r="F47" i="42"/>
  <c r="F45" i="42"/>
  <c r="F44" i="42"/>
  <c r="F43" i="42"/>
  <c r="F42" i="42"/>
  <c r="F39" i="42"/>
  <c r="F38" i="42"/>
  <c r="F37" i="42"/>
  <c r="F35" i="42"/>
  <c r="F33" i="42"/>
  <c r="F32" i="42"/>
  <c r="F31" i="42"/>
  <c r="F30" i="42"/>
  <c r="F29" i="42"/>
  <c r="F28" i="42"/>
  <c r="F26" i="42"/>
  <c r="F25" i="42"/>
  <c r="F24" i="42"/>
  <c r="F23" i="42"/>
  <c r="F22" i="42"/>
  <c r="F21" i="42"/>
  <c r="F19" i="42"/>
  <c r="F18" i="42"/>
  <c r="F17" i="42"/>
  <c r="F16" i="42"/>
  <c r="F15" i="42"/>
  <c r="F14" i="42"/>
  <c r="F12" i="42"/>
  <c r="F11" i="42"/>
  <c r="F10" i="42"/>
  <c r="F9" i="42"/>
  <c r="F133" i="42" l="1"/>
  <c r="F134" i="42" s="1"/>
  <c r="F136" i="42" l="1"/>
  <c r="F137" i="42" s="1"/>
  <c r="F138" i="42" s="1"/>
  <c r="F139" i="42" l="1"/>
  <c r="F140" i="42" s="1"/>
</calcChain>
</file>

<file path=xl/sharedStrings.xml><?xml version="1.0" encoding="utf-8"?>
<sst xmlns="http://schemas.openxmlformats.org/spreadsheetml/2006/main" count="448" uniqueCount="210">
  <si>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</si>
  <si>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</si>
  <si>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</si>
  <si>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</si>
  <si>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</si>
  <si>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მ3</t>
  </si>
  <si>
    <t>მ</t>
  </si>
  <si>
    <t>სულ პირდაპირი ხარჯები</t>
  </si>
  <si>
    <t>სულ</t>
  </si>
  <si>
    <t>გეგმიური მოგება</t>
  </si>
  <si>
    <t>სამშენებლო სამუშაოები</t>
  </si>
  <si>
    <t>ც</t>
  </si>
  <si>
    <t>კგ</t>
  </si>
  <si>
    <t>ცალი</t>
  </si>
  <si>
    <t>6</t>
  </si>
  <si>
    <t>მ2</t>
  </si>
  <si>
    <t>5</t>
  </si>
  <si>
    <t>8</t>
  </si>
  <si>
    <t>13</t>
  </si>
  <si>
    <t>14</t>
  </si>
  <si>
    <t>15</t>
  </si>
  <si>
    <t>22</t>
  </si>
  <si>
    <t>23</t>
  </si>
  <si>
    <t>7</t>
  </si>
  <si>
    <t>19</t>
  </si>
  <si>
    <t>2</t>
  </si>
  <si>
    <t>3</t>
  </si>
  <si>
    <t>18</t>
  </si>
  <si>
    <t>1</t>
  </si>
  <si>
    <t>12</t>
  </si>
  <si>
    <t>16</t>
  </si>
  <si>
    <t>21</t>
  </si>
  <si>
    <t>10</t>
  </si>
  <si>
    <t>11</t>
  </si>
  <si>
    <t>17</t>
  </si>
  <si>
    <t>20</t>
  </si>
  <si>
    <t>24</t>
  </si>
  <si>
    <t>9</t>
  </si>
  <si>
    <t>25</t>
  </si>
  <si>
    <t>26</t>
  </si>
  <si>
    <t>27</t>
  </si>
  <si>
    <t>28</t>
  </si>
  <si>
    <t>29</t>
  </si>
  <si>
    <t>30</t>
  </si>
  <si>
    <t>32</t>
  </si>
  <si>
    <t>35</t>
  </si>
  <si>
    <t>36-1</t>
  </si>
  <si>
    <t>31</t>
  </si>
  <si>
    <t>33</t>
  </si>
  <si>
    <t>34</t>
  </si>
  <si>
    <t>38</t>
  </si>
  <si>
    <t>39</t>
  </si>
  <si>
    <t>41</t>
  </si>
  <si>
    <t>42</t>
  </si>
  <si>
    <t>44</t>
  </si>
  <si>
    <t>45</t>
  </si>
  <si>
    <t>46</t>
  </si>
  <si>
    <t>49-1</t>
  </si>
  <si>
    <t>4</t>
  </si>
  <si>
    <t>49</t>
  </si>
  <si>
    <t>50</t>
  </si>
  <si>
    <t>52</t>
  </si>
  <si>
    <t>53</t>
  </si>
  <si>
    <t>64</t>
  </si>
  <si>
    <t>რაოდენობა</t>
  </si>
  <si>
    <t xml:space="preserve">  სულ                                 (ლარი)</t>
  </si>
  <si>
    <t>დ.ღ.გ.</t>
  </si>
  <si>
    <t>ზედნადები ხარჯები</t>
  </si>
  <si>
    <t>კონტრაქტორის მომსახურება</t>
  </si>
  <si>
    <t>კონტრაქტორის მასალა</t>
  </si>
  <si>
    <t>55</t>
  </si>
  <si>
    <t>56</t>
  </si>
  <si>
    <t>61</t>
  </si>
  <si>
    <t>62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</si>
  <si>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</si>
  <si>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</si>
  <si>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</si>
  <si>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სამფაზა ავტომატური ამომრთველების 100 ა, 380 ვ. შეძენა და მონტაჟი</t>
  </si>
  <si>
    <t>ერთფაზა ავტომატური ამომრთველების 16 ა; 0.22კვ. შეძენა და მონტაჟი</t>
  </si>
  <si>
    <t>ერთფაზა ავტომატური ამომრთველების 10 ა; 0.22კვ. შეძენა და მონტაჟი</t>
  </si>
  <si>
    <t>მაგნიტური გამშვების შეძენა და მოწყობა 10 ა; 220ვ.</t>
  </si>
  <si>
    <t>ზედნადები ხარჯები ელტექნიკური სამონტაჟო სამუშაოების ხელფასიდან</t>
  </si>
  <si>
    <t xml:space="preserve">GWP-ის ცენტრალური ოფისის სერვისცენტრის სარემონტო სამუშაოები </t>
  </si>
  <si>
    <t>გარე სამუშაოები</t>
  </si>
  <si>
    <t>არსებული საფეხმავლო ბილიკის დემონტაჟი (ბეტონის ფილები
(20*10*5) გვერდზე დაწყობა</t>
  </si>
  <si>
    <t>არსებული ბეტონის ბორდიურის 50*20*7სმ დემონტაჟი</t>
  </si>
  <si>
    <t>იატაკის სადემონტაჟო სამუშაოები</t>
  </si>
  <si>
    <t>N1 ოთახში მეტლახის დემონტაჟი</t>
  </si>
  <si>
    <t>N1 ოთახში ლამინატის დემონტაჟი</t>
  </si>
  <si>
    <t>10 სმ სიმაღლის მეტლახის პლინტუსის დემონტაჟი ( მთელს
პერიმეტრზე)</t>
  </si>
  <si>
    <t>მოჭიმული ცემენტის დემონტაჟი</t>
  </si>
  <si>
    <t>N2 და N3 ოთახებში ლამინატის იატაკის დემონტაჟი</t>
  </si>
  <si>
    <t>ელექტრო სადენების გასაყვანად არხების გაჭრა-ბეტონის მოჭიმვის
დემონტაჟი 7-10 სმ სიღრმეზე.</t>
  </si>
  <si>
    <t>კედლების სადემონტაჟო სამუშაოები</t>
  </si>
  <si>
    <t>N1 ოთახში არსებული ცენტრალური მეტალო-პლასტმასის კარის
დემონტაჟი 2700*2460 მმ</t>
  </si>
  <si>
    <t>N1 ოთახში არსებული MDF-ის კარის დემონტაჟი 1026*2000 მმ</t>
  </si>
  <si>
    <t>N3 ოთახში არსებული ფანჯრის დემონტაჟი 2790*1800მმ</t>
  </si>
  <si>
    <t>სადემონტაჟო ფანჯარაზე გარე მხარე არსებული თუნუქის
ფართუკის დემონტაჟი</t>
  </si>
  <si>
    <t>ტიხრების და კედლების სადემონტჟო სამუშაოები</t>
  </si>
  <si>
    <t>თაბაშირ-მუყაოს ტიხრის დემონტაჟი (28 სმ სისქის)</t>
  </si>
  <si>
    <t>73სმ სიმაღლის კედლის დემონტაჟი N3 ოთახში</t>
  </si>
  <si>
    <t>ორგმინის დემონტაჟი</t>
  </si>
  <si>
    <t>18მმ ლამინატის დემონტაჟი</t>
  </si>
  <si>
    <t>ქრომირებული ლითონის დგარების Ф 40მმ დემონტაჟი</t>
  </si>
  <si>
    <t>კედლების სამღებრო სამუშაოები</t>
  </si>
  <si>
    <t>კედლების ჩამოფხეკვა</t>
  </si>
  <si>
    <t>ჭერის სადემონტაჟო სამუშაოები</t>
  </si>
  <si>
    <t>N1 ოთახში თაბაშირ-მუყაოს ჭერში ჩასმული d300მმ წრიული/და
წერტილოვანი LED სანათების დემონტაჟი</t>
  </si>
  <si>
    <t>N1 ოთახში თაბაშირ-მუყაოს შეკიდული ჭერის დემონტაჟი</t>
  </si>
  <si>
    <t>სამონტაჟო სამუშაოები</t>
  </si>
  <si>
    <t>გარე სამუშაოები-პანდუსი და საფეხმავლო ბილიკი</t>
  </si>
  <si>
    <t>ქვიშა-ხრეში 0-40 ფრაქციის დაყრა 10-12 სმ სისქით</t>
  </si>
  <si>
    <t>ქვიშა-ცემენტის მოჭიმვა 3-4 სმ სისქით</t>
  </si>
  <si>
    <t>ხვრელების ამოვსება ქვიშა ცემენტის ხსნარით</t>
  </si>
  <si>
    <t>საყვავილე ქოთნები-რკინაბეტონის სიმაღლე -50 სმ. სიგანე -40 სმ. სიგრძე -120 სმ</t>
  </si>
  <si>
    <t>ეზოს სკამი-სიმაღლე 40 სმ, სიგანე -170სმ, სიგანე 50 სმ</t>
  </si>
  <si>
    <t>შესასვლელის გადახურვის-წინამოს სამონტაჟო სამუშაოები</t>
  </si>
  <si>
    <t>მილკვადრატი 40X30X2 L=10600</t>
  </si>
  <si>
    <t>36-2</t>
  </si>
  <si>
    <t>36-3</t>
  </si>
  <si>
    <t>მილკვადრატი 40X30X2 L=2500</t>
  </si>
  <si>
    <t>36-4</t>
  </si>
  <si>
    <t>მილკვადრატი 40X30X2 L=44400</t>
  </si>
  <si>
    <t>36-5</t>
  </si>
  <si>
    <t>კუთხოვანა 75X5 L=280</t>
  </si>
  <si>
    <t>36-6</t>
  </si>
  <si>
    <t>36-7</t>
  </si>
  <si>
    <t>ჭანჭიკი და საყელური M16</t>
  </si>
  <si>
    <t>36-8</t>
  </si>
  <si>
    <t>სამაგრი დეტალები</t>
  </si>
  <si>
    <t>36-9</t>
  </si>
  <si>
    <t>ელექტროდი</t>
  </si>
  <si>
    <t>მეტალის კონსტრუქციაზე ბეტოპანის ფილების გაკვრა</t>
  </si>
  <si>
    <t>39-1</t>
  </si>
  <si>
    <t>რკინა-ბეტონის კონსტრუქციის ბეტოპანის ფილებით შემოსვა,
თვითმჭრელი ხრახნით დამაგრება.</t>
  </si>
  <si>
    <t>ფასადის სამონტაჟო სამუშაოები</t>
  </si>
  <si>
    <t>ფასადის დაგრუნტვა დაგრუნტვა „პრაიმერით“</t>
  </si>
  <si>
    <t>N1 ოთახში ქვიშა-ცემენტის მოჭიმვა 3 სმ სისქეზე</t>
  </si>
  <si>
    <t>ქვიშა-ცემენტის ხსნარი მ-100</t>
  </si>
  <si>
    <t>N1, N2 და N3 ოთახებში მაღალი ხარისხის ლამინატის იატაკის მოწყობა</t>
  </si>
  <si>
    <t>7-10 სმ სიმაღლეზე მაღალი ხარისხის ლამინატის პლინტუსის მოწყობა ოთახების მთელ პერიმეტრზე</t>
  </si>
  <si>
    <t>კედლების სამონტაჟო სამუშაოები</t>
  </si>
  <si>
    <t>N1 ოთახში ცენტრალური შესასვლელი კარის ღიობის ამოშენება საკედლე ბლოკით (400*200*200მმ) 73 სმ სიმაღლეზე</t>
  </si>
  <si>
    <t>N1 ოთახში კარის ღიობის ამოშენება საკედლე ბლოკით (400*200*200მმ) მთელ სიმაღლეზე</t>
  </si>
  <si>
    <t>N1 ოთახში მეტალო-პლასტმასის ფანჯრის ფერადი მონტაჟი ზომ. 2790*1800მმ</t>
  </si>
  <si>
    <t>N2 ოთახში მაღალი ხარისხის პროფილირებული ალუმინის კარის მონტაჟი ზომ. 2790*2500მმ</t>
  </si>
  <si>
    <t>N1 და N2 ოთახში მინის ტიხრების მოწყობა H=2500მმ სიმაღლის</t>
  </si>
  <si>
    <t>N2 ოთახში მინის კარის მონტაჟი ზომ. 900*2500მმ</t>
  </si>
  <si>
    <t>არსებული კედლებისა და ტიხრების დაგრუტვა და სამღებრო
სამუშაოების ჩატარება ტემედეგი წყალემულსიის სღებავით, ორჯერ</t>
  </si>
  <si>
    <t>ჭერის სამონტაჟო სამუშაოები</t>
  </si>
  <si>
    <t>N1 ოთახში მოეწყოს შეკიდული თაბაშირ-მუყაოს ჭერი N2 ოთახში
არსებული ჭერის სწორზე</t>
  </si>
  <si>
    <t>N1 და N2 ოთახებში ჭერის ზედაპირის დაგრუნტვა და სამღებრო სამუშაოების ჩატარება ტენმედეგი წყალემულსიის საღებავით, ორჯერ</t>
  </si>
  <si>
    <t>იატაკში ჩასასმელი შტეპსელური როზეტის კოლოფი 4 მოდულიანი</t>
  </si>
  <si>
    <t>იატაკში ჩასასმელი შტეპსელური როზეტის კოლოფი 3 მოდულიანი</t>
  </si>
  <si>
    <r>
      <rPr>
        <sz val="10"/>
        <rFont val="Segoe UI"/>
        <family val="2"/>
      </rPr>
      <t>მ</t>
    </r>
    <r>
      <rPr>
        <vertAlign val="superscript"/>
        <sz val="10"/>
        <rFont val="Segoe UI"/>
        <family val="2"/>
      </rPr>
      <t>2</t>
    </r>
  </si>
  <si>
    <t>არსებული პანდუსის ბეტონის ფილების 40*20*2 დემონტაჟი</t>
  </si>
  <si>
    <t>N1 და N2 ოთახებს შორის არსებული ორფრთიანი მინის კარის დემონტაჟი 1630*2175 მმ</t>
  </si>
  <si>
    <t>ფანჯრების რაფების დემონტაჟი (4 ცალი)</t>
  </si>
  <si>
    <t>ვიტრაჟული ტიხრის დემონტაჟი (8 სმ სისქის)</t>
  </si>
  <si>
    <t>N2 და N3 ოთახებში თაბაშირ-მუყაოს ჭერში ჩასმული ოთხკუ თხა (600*600მმ) LED სანათების დემონტაჟი</t>
  </si>
  <si>
    <t>ბეტონის ფილების საფარის მოწყობა (200*400*20მმ)</t>
  </si>
  <si>
    <t>ბეტონის ბორდიურის 500*200*70მმ მოწყობა ქვიშა-ცემენტის ხსნარზე</t>
  </si>
  <si>
    <t>სამონტაჟო ალუმინის მოაჯირის შემინული კონსტრუქვიის მოწყობა</t>
  </si>
  <si>
    <t>სამონტაჟო ხვრელების მოწყობა საფეხმავლო ბილიკზე მოაჯირის საყრდენების მოსაწყობად</t>
  </si>
  <si>
    <t>ალუმინის მოაჯირის შემინული კონსტრუქვიის მოწყობა</t>
  </si>
  <si>
    <t>ლითონის კარკასის მონტაჟი</t>
  </si>
  <si>
    <t>არმატურა Φ18 A500c L=350</t>
  </si>
  <si>
    <t>ლითონის დეტალების დაგრუნტვა ანტიკოროზიული გრუნტით</t>
  </si>
  <si>
    <t>ლითონის დეტალების შეღებვა ანტიკოროზიული ზეთოვანი საღებავით 2-ფენა</t>
  </si>
  <si>
    <t>ანტიკოროზიული ზეთოვანი საღებავი</t>
  </si>
  <si>
    <t>ლესვა ყინვაგამძლე წებოცემენტის ხსნარით სამალიარო მინაბოჩკოვან ბადეზე</t>
  </si>
  <si>
    <t>დეკორატიული (მიუნხენური) ლესვა ყინვა გამძლე ბათქაშით</t>
  </si>
  <si>
    <t>კედლის დაშპაკვლა, დაზუმფარება ღებვა ფასადის წყალემულსიის საღებავით</t>
  </si>
  <si>
    <t>გოფრირებული თუნუქის ფურცლის მოწყობა</t>
  </si>
  <si>
    <t>ფასადის დაშპაკვლა, დაზუმფარება ღებვა ფასადის წყალემულსიის საღებავით RAL 9010</t>
  </si>
  <si>
    <t>ფასადის დაშპაკვლა, დაზუმფარება ღებვა ფასადის წყალემულსიის საღებავით RAL 7000</t>
  </si>
  <si>
    <t>იატაკის სამონტაჟო სამუშაოები</t>
  </si>
  <si>
    <t>ფანჯრებზე მექანიკური ფარდა როლეტის მოწყობა -
4ც - 1350მმ*2000მმ; 8ც - 500მმ*2000მმ. ზომები დაზუსტ დეს ადგილზე</t>
  </si>
  <si>
    <t>ელ. გამათბობლის შეძენა და მოწყობა 2 კვტ. 220 ვ.</t>
  </si>
  <si>
    <t>ელ. კონდენციონერის შეძენა და მოწყობა 24000BTU</t>
  </si>
  <si>
    <t>სამშენებლო ნაგვის გამოტანა ურიკებით 20 მ-ზე, დატვირთვა ხელით ავტოთვითმცლელზე და გატანა 25 კმ</t>
  </si>
  <si>
    <t>ელექტროტექნიკური სამუშაოები</t>
  </si>
  <si>
    <t>0.4 კვ. ელ. გამანაწილებელი ლითონის კარადის ავტომა- ტური ამომრთველებისთვის 36 მოდულიანი საკეტით, IP31 ზომ: (595X290X120)მმ შეძენა და მონტაჟი</t>
  </si>
  <si>
    <t>პოლიეთილენის ელ. გამანაწილებელი ფარის, დახურული დაყენების, IP31დაცვით, 24 მოდულიანი ავტომატური ამომრთველებით შეძენა და მონტაჟი</t>
  </si>
  <si>
    <t>პოლიეთილენის ელ. გამანაწილებელი ფარის, დახურული დაყენების, IP31დაცვით, 18 მოდულიანი ავტომატური ამომრთველებით შეძენა და მონტაჟი</t>
  </si>
  <si>
    <t>სამფაზა სავარცხელის (გამანაწილებელ კარადაში დასამონტაჟებლად) შეძენა და მონტაჟი</t>
  </si>
  <si>
    <t>სამფაზა ავტომატური ამომრთველების 63 ა, 380 ვ. შეძენა და მონტაჟი</t>
  </si>
  <si>
    <t>სამფაზა ავტომატური ამომრთველების 50 ა, 380 ვ. შეძენა და მონტაჟი</t>
  </si>
  <si>
    <t>სამფაზა ავტომატური ამომრთველების 25 ა, 380 ვ. შეძენა და მონტაჟი</t>
  </si>
  <si>
    <t>ერთფაზა ავტომატური ამომრთველების 25 ა; 0.22კვ. შეძენა და მონტაჟი</t>
  </si>
  <si>
    <t>ორპოლუსა ავტომატური ამომრთველების 63 ა; 230 ვ. შეძენა და მონტაჟი</t>
  </si>
  <si>
    <t>ერთფაზა ავტომატური ამომრთველების 32 ა; 220 ვ. შეძენა და მონტაჟი</t>
  </si>
  <si>
    <t>სპილენძის ძარღვებიანი ორმაგი იზოლაციით კაბელის შეძენა და მონტაჟი კვეთით: (5X10) მმ2 0.38 კვ.</t>
  </si>
  <si>
    <t>სპილენძის ძარღვებიანი ორმაგი იზოლაციით კაბელის შეძენა და მონტაჟი კვეთით: (5X4) მმ2 0.4 კვ.</t>
  </si>
  <si>
    <t>სპილენძის ძარღვებიანი ორმაგი იზოლაციის კაბელის კვეთით: (3X4) მმ2 0.22 კვ. შეძენა და მოწყობა</t>
  </si>
  <si>
    <t>სპილენძის ძარღვებიანი ორმაგი იზოლაციით კაბელის კვეთით: (3X2.5) მმ2 0.22 კვ. შეძენა და მოწყობა</t>
  </si>
  <si>
    <t>სპილენძის ძარღვებიანი ორმაგი იზოლაციით კაბელის შეძენა და მოწყობა კვეთით: (3X1.5) მმ2 0.22 კვ.</t>
  </si>
  <si>
    <t>"ამსტრონგის" ტიპის LED სანათის დიოდებით სიმძ. 32 ვტ. 220 ვ. დაცვით IP31 შეძენა და მოწყობა</t>
  </si>
  <si>
    <t>შეკიდულ ჭერში ჩასასმელი LED სანათი დიოდებით სიმძ. 12 ვტ. 220 ვ. შეძენა და მოწყობა IP44 დაცვით</t>
  </si>
  <si>
    <t>შტეპსელური როზეტის დამიწების კონტაქტით შეძენა და მოწყობა 230 ვ. 10 ა. IP31 დაცვით</t>
  </si>
  <si>
    <t>იატაკში ჩასასმელი შტეპსელური როზეტის დამიწების კონტაქტით 230 ვ. 10 ა. IP44 დაცვით შეძენა და მოწყობა</t>
  </si>
  <si>
    <t>ორ კლავიშიანი ამომრთველის შეძენა და მოწყობა 220ვ. 10 ა. (ჰერმეტული შესრულებით)</t>
  </si>
  <si>
    <t>გამანაწილებელი კოლოფის (შენობის შიგნით) მომჭერების რიგით 2.5 მმ2 შეძენა და მოწყობა</t>
  </si>
  <si>
    <t>პლასტმასის გოფრირებული ორ ფენიანი მილის შეძენა და მოწყობა d=20 მმ</t>
  </si>
  <si>
    <t>კაბელის გატარება პლასტმასის გოფრირებულ მილში</t>
  </si>
  <si>
    <t>ლითონის გარე დაყენების განათების მართვის კარადა საკეტით, IP67 დაცვით ზომ: (250X250X150)მმ შეძენა და მონტაჟი</t>
  </si>
  <si>
    <t>ფოტო ელემენტის 220ვ შეძენა და მონტაჟი</t>
  </si>
  <si>
    <t>ერთფაზა ავტომატური ამომრთველების 6 ა; 0.22კვ. შეძენა და მონტაჟი</t>
  </si>
  <si>
    <t>პოლიეთილენის საკაბელო არხის (100X60)მმ შეძენა და მოწყობა</t>
  </si>
  <si>
    <t>ფოლადის შიშველი სადენი 8 მმ2 დამიწებისათვის, (დაერთდეს ელ. კარადის კორპუსზე არსებულ დამიწების კონტურთან)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</si>
</sst>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\ _₾_-;\-* #,##0.00\ _₾_-;_-* &quot;-&quot;??\ _₾_-;_-@_-"/>
    <numFmt numFmtId="165" formatCode="_-* #,##0.00_р_._-;\-* #,##0.00_р_._-;_-* &quot;-&quot;??_р_._-;_-@_-"/>
    <numFmt numFmtId="166" formatCode="_(#,##0_);_(\(#,##0\);_(\ \-\ _);_(@_)"/>
    <numFmt numFmtId="167" formatCode="0.0"/>
    <numFmt numFmtId="168" formatCode="0.0000"/>
    <numFmt numFmtId="169" formatCode="0.000"/>
    <numFmt numFmtId="170" formatCode="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  <font>
      <vertAlign val="superscript"/>
      <sz val="10"/>
      <name val="Segoe UI"/>
      <family val="2"/>
    </font>
    <font>
      <sz val="10"/>
      <name val="Arial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9" fillId="0" borderId="0"/>
  </cellStyleXfs>
  <cellXfs count="98">
    <xf numFmtId="0" fontId="0" fillId="0" borderId="0" xfId="0"/>
    <xf numFmtId="0" fontId="5" fillId="2" borderId="9" xfId="1" applyFont="1" applyFill="1" applyBorder="1" applyAlignment="1" applyProtection="1">
      <alignment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>
      <alignment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0" fontId="5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5" fillId="2" borderId="6" xfId="6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9" fontId="4" fillId="2" borderId="9" xfId="12" applyFont="1" applyFill="1" applyBorder="1" applyAlignment="1" applyProtection="1">
      <alignment horizontal="center" vertical="center"/>
      <protection locked="0"/>
    </xf>
    <xf numFmtId="9" fontId="4" fillId="2" borderId="9" xfId="12" applyFont="1" applyFill="1" applyBorder="1" applyAlignment="1">
      <alignment horizontal="center" vertical="center"/>
    </xf>
    <xf numFmtId="9" fontId="5" fillId="2" borderId="9" xfId="12" applyFont="1" applyFill="1" applyBorder="1" applyAlignment="1">
      <alignment horizontal="center" vertical="center"/>
    </xf>
    <xf numFmtId="9" fontId="5" fillId="2" borderId="6" xfId="12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43" fontId="4" fillId="2" borderId="11" xfId="6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6" fillId="0" borderId="0" xfId="0" applyFont="1"/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11" xfId="0" applyFont="1" applyBorder="1" applyAlignment="1"/>
    <xf numFmtId="0" fontId="4" fillId="2" borderId="11" xfId="1" applyFont="1" applyFill="1" applyBorder="1" applyAlignment="1">
      <alignment vertical="center"/>
    </xf>
    <xf numFmtId="164" fontId="7" fillId="0" borderId="0" xfId="0" applyNumberFormat="1" applyFont="1"/>
    <xf numFmtId="0" fontId="5" fillId="0" borderId="1" xfId="1" applyFont="1" applyFill="1" applyBorder="1" applyAlignment="1">
      <alignment vertical="center"/>
    </xf>
    <xf numFmtId="49" fontId="4" fillId="2" borderId="13" xfId="1" applyNumberFormat="1" applyFont="1" applyFill="1" applyBorder="1" applyAlignment="1">
      <alignment horizontal="center" vertical="center"/>
    </xf>
    <xf numFmtId="1" fontId="4" fillId="2" borderId="12" xfId="1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67" fontId="4" fillId="2" borderId="11" xfId="0" applyNumberFormat="1" applyFont="1" applyFill="1" applyBorder="1" applyAlignment="1" applyProtection="1">
      <alignment horizontal="center" vertical="center"/>
    </xf>
    <xf numFmtId="2" fontId="4" fillId="2" borderId="11" xfId="2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168" fontId="4" fillId="2" borderId="11" xfId="0" applyNumberFormat="1" applyFont="1" applyFill="1" applyBorder="1" applyAlignment="1">
      <alignment horizontal="center" vertical="center"/>
    </xf>
    <xf numFmtId="167" fontId="4" fillId="2" borderId="11" xfId="0" applyNumberFormat="1" applyFont="1" applyFill="1" applyBorder="1" applyAlignment="1">
      <alignment horizontal="center" vertical="center"/>
    </xf>
    <xf numFmtId="49" fontId="4" fillId="2" borderId="10" xfId="1" applyNumberFormat="1" applyFont="1" applyFill="1" applyBorder="1" applyAlignment="1">
      <alignment horizontal="center" vertical="center"/>
    </xf>
    <xf numFmtId="167" fontId="4" fillId="2" borderId="11" xfId="1" applyNumberFormat="1" applyFont="1" applyFill="1" applyBorder="1" applyAlignment="1">
      <alignment horizontal="center" vertical="center"/>
    </xf>
    <xf numFmtId="167" fontId="4" fillId="2" borderId="11" xfId="2" applyNumberFormat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5" xfId="1" applyNumberFormat="1" applyFont="1" applyFill="1" applyBorder="1" applyAlignment="1" applyProtection="1">
      <alignment horizontal="center" vertical="center"/>
      <protection locked="0"/>
    </xf>
    <xf numFmtId="0" fontId="4" fillId="2" borderId="16" xfId="1" applyFont="1" applyFill="1" applyBorder="1" applyAlignment="1" applyProtection="1">
      <alignment horizontal="center" vertical="center"/>
      <protection locked="0"/>
    </xf>
    <xf numFmtId="167" fontId="4" fillId="2" borderId="16" xfId="1" applyNumberFormat="1" applyFont="1" applyFill="1" applyBorder="1" applyAlignment="1" applyProtection="1">
      <alignment horizontal="center" vertical="center"/>
      <protection locked="0"/>
    </xf>
    <xf numFmtId="49" fontId="4" fillId="2" borderId="10" xfId="1" applyNumberFormat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  <protection locked="0"/>
    </xf>
    <xf numFmtId="167" fontId="4" fillId="2" borderId="11" xfId="1" applyNumberFormat="1" applyFont="1" applyFill="1" applyBorder="1" applyAlignment="1" applyProtection="1">
      <alignment horizontal="center" vertical="center"/>
    </xf>
    <xf numFmtId="170" fontId="4" fillId="2" borderId="11" xfId="0" applyNumberFormat="1" applyFont="1" applyFill="1" applyBorder="1" applyAlignment="1">
      <alignment horizontal="center" vertical="center"/>
    </xf>
    <xf numFmtId="169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>
      <alignment horizontal="center" vertical="center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>
      <alignment horizontal="left" vertical="center"/>
    </xf>
    <xf numFmtId="0" fontId="4" fillId="2" borderId="16" xfId="1" applyFont="1" applyFill="1" applyBorder="1" applyAlignment="1" applyProtection="1">
      <alignment horizontal="left" vertical="center"/>
      <protection locked="0"/>
    </xf>
    <xf numFmtId="0" fontId="4" fillId="2" borderId="11" xfId="1" applyFont="1" applyFill="1" applyBorder="1" applyAlignment="1" applyProtection="1">
      <alignment horizontal="left" vertical="center"/>
      <protection locked="0"/>
    </xf>
    <xf numFmtId="0" fontId="4" fillId="2" borderId="11" xfId="0" applyFont="1" applyFill="1" applyBorder="1" applyAlignment="1" applyProtection="1">
      <alignment horizontal="left" vertical="center"/>
      <protection locked="0"/>
    </xf>
    <xf numFmtId="0" fontId="5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0" xfId="15" applyFont="1" applyFill="1" applyBorder="1" applyAlignment="1">
      <alignment horizontal="center" vertical="center"/>
    </xf>
    <xf numFmtId="167" fontId="4" fillId="2" borderId="11" xfId="9" applyNumberFormat="1" applyFont="1" applyFill="1" applyBorder="1" applyAlignment="1">
      <alignment horizontal="center" vertical="center"/>
    </xf>
    <xf numFmtId="168" fontId="4" fillId="2" borderId="11" xfId="9" applyNumberFormat="1" applyFont="1" applyFill="1" applyBorder="1" applyAlignment="1">
      <alignment horizontal="center" vertical="center"/>
    </xf>
    <xf numFmtId="2" fontId="4" fillId="2" borderId="11" xfId="9" applyNumberFormat="1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left" vertical="center"/>
    </xf>
    <xf numFmtId="167" fontId="10" fillId="2" borderId="16" xfId="0" applyNumberFormat="1" applyFont="1" applyFill="1" applyBorder="1" applyAlignment="1">
      <alignment horizontal="center" vertical="center"/>
    </xf>
    <xf numFmtId="167" fontId="10" fillId="2" borderId="1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 applyProtection="1">
      <alignment vertical="top"/>
    </xf>
    <xf numFmtId="0" fontId="10" fillId="2" borderId="11" xfId="0" applyFont="1" applyFill="1" applyBorder="1" applyAlignment="1">
      <alignment horizontal="justify" vertical="center"/>
    </xf>
    <xf numFmtId="0" fontId="4" fillId="2" borderId="11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4" fillId="3" borderId="11" xfId="1" applyNumberFormat="1" applyFont="1" applyFill="1" applyBorder="1" applyAlignment="1" applyProtection="1">
      <alignment horizontal="left" vertical="center"/>
      <protection locked="0"/>
    </xf>
    <xf numFmtId="43" fontId="6" fillId="0" borderId="0" xfId="0" applyNumberFormat="1" applyFont="1"/>
    <xf numFmtId="43" fontId="4" fillId="2" borderId="16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6">
    <cellStyle name="Comma" xfId="6" builtinId="3"/>
    <cellStyle name="Comma 2" xfId="2"/>
    <cellStyle name="Comma 2 2" xfId="9"/>
    <cellStyle name="Comma 2 4" xfId="7"/>
    <cellStyle name="Comma 3" xfId="13"/>
    <cellStyle name="Comma 4" xfId="14"/>
    <cellStyle name="Normal" xfId="0" builtinId="0"/>
    <cellStyle name="Normal 2" xfId="1"/>
    <cellStyle name="Normal 2 3" xfId="10"/>
    <cellStyle name="Normal 3 2" xfId="3"/>
    <cellStyle name="Normal 5" xfId="5"/>
    <cellStyle name="Normal 8" xfId="8"/>
    <cellStyle name="Normal_gare wyalsadfenigagarini_SAN2008=IIkv" xfId="15"/>
    <cellStyle name="Percent" xfId="12" builtinId="5"/>
    <cellStyle name="Обычный 2" xfId="11"/>
    <cellStyle name="Обычный_Лист1" xfId="4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showGridLines="0" tabSelected="1" zoomScale="80" zoomScaleNormal="80" workbookViewId="0">
      <pane xSplit="2" ySplit="6" topLeftCell="C121" activePane="bottomRight" state="frozen"/>
      <selection pane="topRight" activeCell="C1" sqref="C1"/>
      <selection pane="bottomLeft" activeCell="A7" sqref="A7"/>
      <selection pane="bottomRight"/>
    </sheetView>
  </sheetViews>
  <sheetFormatPr defaultColWidth="8.81640625" defaultRowHeight="16" x14ac:dyDescent="0.45"/>
  <cols>
    <col min="1" max="1" width="6" style="23" customWidth="1"/>
    <col min="2" max="2" width="82.54296875" style="23" customWidth="1"/>
    <col min="3" max="3" width="8.54296875" style="23" customWidth="1"/>
    <col min="4" max="4" width="12.54296875" style="23" bestFit="1" customWidth="1"/>
    <col min="5" max="5" width="11.1796875" style="23" customWidth="1"/>
    <col min="6" max="6" width="12.1796875" style="23" customWidth="1"/>
    <col min="7" max="7" width="31.453125" style="23" bestFit="1" customWidth="1"/>
    <col min="8" max="16384" width="8.81640625" style="23"/>
  </cols>
  <sheetData>
    <row r="1" spans="1:7" ht="16" customHeight="1" x14ac:dyDescent="0.45">
      <c r="A1" s="22" t="s">
        <v>82</v>
      </c>
      <c r="B1" s="22"/>
      <c r="C1" s="22"/>
      <c r="D1" s="22"/>
      <c r="E1" s="22"/>
      <c r="F1" s="22"/>
    </row>
    <row r="2" spans="1:7" ht="16.5" thickBot="1" x14ac:dyDescent="0.5">
      <c r="A2" s="36"/>
      <c r="B2" s="24"/>
      <c r="C2" s="24"/>
      <c r="D2" s="24"/>
      <c r="E2" s="24"/>
      <c r="F2" s="24"/>
      <c r="G2" s="10"/>
    </row>
    <row r="3" spans="1:7" ht="16.5" thickBot="1" x14ac:dyDescent="0.5">
      <c r="A3" s="25"/>
      <c r="C3" s="26"/>
      <c r="D3" s="26"/>
      <c r="E3" s="26"/>
      <c r="F3" s="26"/>
      <c r="G3" s="11"/>
    </row>
    <row r="4" spans="1:7" ht="14.5" customHeight="1" thickBot="1" x14ac:dyDescent="0.5">
      <c r="A4" s="92" t="s">
        <v>0</v>
      </c>
      <c r="B4" s="94" t="s">
        <v>1</v>
      </c>
      <c r="C4" s="94" t="s">
        <v>2</v>
      </c>
      <c r="D4" s="94" t="s">
        <v>64</v>
      </c>
      <c r="E4" s="96" t="s">
        <v>3</v>
      </c>
      <c r="F4" s="90" t="s">
        <v>65</v>
      </c>
      <c r="G4" s="12"/>
    </row>
    <row r="5" spans="1:7" ht="15" customHeight="1" thickBot="1" x14ac:dyDescent="0.5">
      <c r="A5" s="93"/>
      <c r="B5" s="95"/>
      <c r="C5" s="95"/>
      <c r="D5" s="95"/>
      <c r="E5" s="97"/>
      <c r="F5" s="91"/>
      <c r="G5" s="13"/>
    </row>
    <row r="6" spans="1:7" ht="16.5" thickBot="1" x14ac:dyDescent="0.5">
      <c r="A6" s="27">
        <v>1</v>
      </c>
      <c r="B6" s="28">
        <v>2</v>
      </c>
      <c r="C6" s="28">
        <v>3</v>
      </c>
      <c r="D6" s="28">
        <v>4</v>
      </c>
      <c r="E6" s="29">
        <v>5</v>
      </c>
      <c r="F6" s="30">
        <v>6</v>
      </c>
      <c r="G6" s="18">
        <v>7</v>
      </c>
    </row>
    <row r="7" spans="1:7" s="32" customFormat="1" x14ac:dyDescent="0.45">
      <c r="A7" s="37"/>
      <c r="B7" s="64" t="s">
        <v>10</v>
      </c>
      <c r="C7" s="71"/>
      <c r="D7" s="71"/>
      <c r="E7" s="71"/>
      <c r="F7" s="38"/>
      <c r="G7" s="33"/>
    </row>
    <row r="8" spans="1:7" s="32" customFormat="1" x14ac:dyDescent="0.45">
      <c r="A8" s="37"/>
      <c r="B8" s="64" t="s">
        <v>83</v>
      </c>
      <c r="C8" s="71"/>
      <c r="D8" s="71"/>
      <c r="E8" s="72"/>
      <c r="F8" s="38"/>
      <c r="G8" s="33"/>
    </row>
    <row r="9" spans="1:7" s="32" customFormat="1" ht="16.5" x14ac:dyDescent="0.45">
      <c r="A9" s="43" t="s">
        <v>28</v>
      </c>
      <c r="B9" s="20" t="s">
        <v>84</v>
      </c>
      <c r="C9" s="44" t="s">
        <v>76</v>
      </c>
      <c r="D9" s="50">
        <v>34.5</v>
      </c>
      <c r="E9" s="21"/>
      <c r="F9" s="21">
        <f>D9*E9</f>
        <v>0</v>
      </c>
      <c r="G9" s="33" t="s">
        <v>68</v>
      </c>
    </row>
    <row r="10" spans="1:7" s="32" customFormat="1" x14ac:dyDescent="0.45">
      <c r="A10" s="53">
        <v>2</v>
      </c>
      <c r="B10" s="20" t="s">
        <v>85</v>
      </c>
      <c r="C10" s="44" t="s">
        <v>6</v>
      </c>
      <c r="D10" s="45">
        <v>18.73</v>
      </c>
      <c r="E10" s="21"/>
      <c r="F10" s="21">
        <f t="shared" ref="F10:F73" si="0">D10*E10</f>
        <v>0</v>
      </c>
      <c r="G10" s="33" t="s">
        <v>68</v>
      </c>
    </row>
    <row r="11" spans="1:7" s="32" customFormat="1" ht="16.5" x14ac:dyDescent="0.45">
      <c r="A11" s="43" t="s">
        <v>26</v>
      </c>
      <c r="B11" s="20" t="s">
        <v>155</v>
      </c>
      <c r="C11" s="44" t="s">
        <v>76</v>
      </c>
      <c r="D11" s="42">
        <v>10.029999999999999</v>
      </c>
      <c r="E11" s="21"/>
      <c r="F11" s="21">
        <f t="shared" si="0"/>
        <v>0</v>
      </c>
      <c r="G11" s="33" t="s">
        <v>68</v>
      </c>
    </row>
    <row r="12" spans="1:7" s="32" customFormat="1" ht="16.5" x14ac:dyDescent="0.45">
      <c r="A12" s="43" t="s">
        <v>58</v>
      </c>
      <c r="B12" s="20" t="s">
        <v>155</v>
      </c>
      <c r="C12" s="44" t="s">
        <v>76</v>
      </c>
      <c r="D12" s="42">
        <v>0.48</v>
      </c>
      <c r="E12" s="21"/>
      <c r="F12" s="21">
        <f t="shared" si="0"/>
        <v>0</v>
      </c>
      <c r="G12" s="33" t="s">
        <v>68</v>
      </c>
    </row>
    <row r="13" spans="1:7" s="32" customFormat="1" x14ac:dyDescent="0.45">
      <c r="A13" s="37"/>
      <c r="B13" s="64" t="s">
        <v>86</v>
      </c>
      <c r="C13" s="71"/>
      <c r="D13" s="71"/>
      <c r="E13" s="21"/>
      <c r="F13" s="21"/>
      <c r="G13" s="33"/>
    </row>
    <row r="14" spans="1:7" s="32" customFormat="1" x14ac:dyDescent="0.45">
      <c r="A14" s="43" t="s">
        <v>16</v>
      </c>
      <c r="B14" s="20" t="s">
        <v>87</v>
      </c>
      <c r="C14" s="44" t="s">
        <v>6</v>
      </c>
      <c r="D14" s="50">
        <v>28.8</v>
      </c>
      <c r="E14" s="21"/>
      <c r="F14" s="21">
        <f t="shared" si="0"/>
        <v>0</v>
      </c>
      <c r="G14" s="33" t="s">
        <v>68</v>
      </c>
    </row>
    <row r="15" spans="1:7" s="32" customFormat="1" x14ac:dyDescent="0.45">
      <c r="A15" s="43" t="s">
        <v>14</v>
      </c>
      <c r="B15" s="20" t="s">
        <v>88</v>
      </c>
      <c r="C15" s="44" t="s">
        <v>15</v>
      </c>
      <c r="D15" s="50">
        <v>11.7</v>
      </c>
      <c r="E15" s="21"/>
      <c r="F15" s="21">
        <f t="shared" si="0"/>
        <v>0</v>
      </c>
      <c r="G15" s="33" t="s">
        <v>68</v>
      </c>
    </row>
    <row r="16" spans="1:7" s="32" customFormat="1" x14ac:dyDescent="0.45">
      <c r="A16" s="43" t="s">
        <v>23</v>
      </c>
      <c r="B16" s="20" t="s">
        <v>89</v>
      </c>
      <c r="C16" s="44" t="s">
        <v>6</v>
      </c>
      <c r="D16" s="50">
        <v>32.4</v>
      </c>
      <c r="E16" s="21"/>
      <c r="F16" s="21">
        <f t="shared" si="0"/>
        <v>0</v>
      </c>
      <c r="G16" s="33" t="s">
        <v>68</v>
      </c>
    </row>
    <row r="17" spans="1:7" s="32" customFormat="1" x14ac:dyDescent="0.45">
      <c r="A17" s="43" t="s">
        <v>17</v>
      </c>
      <c r="B17" s="20" t="s">
        <v>90</v>
      </c>
      <c r="C17" s="44" t="s">
        <v>15</v>
      </c>
      <c r="D17" s="50">
        <v>40.5</v>
      </c>
      <c r="E17" s="21"/>
      <c r="F17" s="21">
        <f t="shared" si="0"/>
        <v>0</v>
      </c>
      <c r="G17" s="33" t="s">
        <v>68</v>
      </c>
    </row>
    <row r="18" spans="1:7" s="32" customFormat="1" x14ac:dyDescent="0.45">
      <c r="A18" s="43" t="s">
        <v>37</v>
      </c>
      <c r="B18" s="20" t="s">
        <v>91</v>
      </c>
      <c r="C18" s="44" t="s">
        <v>15</v>
      </c>
      <c r="D18" s="50">
        <v>60.2</v>
      </c>
      <c r="E18" s="21"/>
      <c r="F18" s="21">
        <f t="shared" si="0"/>
        <v>0</v>
      </c>
      <c r="G18" s="33" t="s">
        <v>68</v>
      </c>
    </row>
    <row r="19" spans="1:7" s="32" customFormat="1" x14ac:dyDescent="0.45">
      <c r="A19" s="43" t="s">
        <v>32</v>
      </c>
      <c r="B19" s="20" t="s">
        <v>92</v>
      </c>
      <c r="C19" s="44" t="s">
        <v>15</v>
      </c>
      <c r="D19" s="50">
        <v>9.6</v>
      </c>
      <c r="E19" s="21"/>
      <c r="F19" s="21">
        <f t="shared" si="0"/>
        <v>0</v>
      </c>
      <c r="G19" s="33" t="s">
        <v>68</v>
      </c>
    </row>
    <row r="20" spans="1:7" s="32" customFormat="1" x14ac:dyDescent="0.45">
      <c r="A20" s="48"/>
      <c r="B20" s="70" t="s">
        <v>93</v>
      </c>
      <c r="C20" s="19"/>
      <c r="D20" s="19"/>
      <c r="E20" s="21"/>
      <c r="F20" s="21"/>
      <c r="G20" s="33"/>
    </row>
    <row r="21" spans="1:7" s="32" customFormat="1" x14ac:dyDescent="0.45">
      <c r="A21" s="43" t="s">
        <v>33</v>
      </c>
      <c r="B21" s="66" t="s">
        <v>94</v>
      </c>
      <c r="C21" s="44" t="s">
        <v>15</v>
      </c>
      <c r="D21" s="45">
        <v>6.6420000000000003</v>
      </c>
      <c r="E21" s="21"/>
      <c r="F21" s="21">
        <f t="shared" si="0"/>
        <v>0</v>
      </c>
      <c r="G21" s="33" t="s">
        <v>68</v>
      </c>
    </row>
    <row r="22" spans="1:7" s="32" customFormat="1" x14ac:dyDescent="0.45">
      <c r="A22" s="43" t="s">
        <v>29</v>
      </c>
      <c r="B22" s="66" t="s">
        <v>95</v>
      </c>
      <c r="C22" s="44" t="s">
        <v>15</v>
      </c>
      <c r="D22" s="45">
        <v>2.052</v>
      </c>
      <c r="E22" s="21"/>
      <c r="F22" s="21">
        <f t="shared" si="0"/>
        <v>0</v>
      </c>
      <c r="G22" s="33" t="s">
        <v>68</v>
      </c>
    </row>
    <row r="23" spans="1:7" s="32" customFormat="1" x14ac:dyDescent="0.45">
      <c r="A23" s="43" t="s">
        <v>18</v>
      </c>
      <c r="B23" s="66" t="s">
        <v>156</v>
      </c>
      <c r="C23" s="44" t="s">
        <v>15</v>
      </c>
      <c r="D23" s="45">
        <v>3.55</v>
      </c>
      <c r="E23" s="21"/>
      <c r="F23" s="21">
        <f t="shared" si="0"/>
        <v>0</v>
      </c>
      <c r="G23" s="33" t="s">
        <v>68</v>
      </c>
    </row>
    <row r="24" spans="1:7" s="32" customFormat="1" x14ac:dyDescent="0.45">
      <c r="A24" s="43" t="s">
        <v>19</v>
      </c>
      <c r="B24" s="66" t="s">
        <v>96</v>
      </c>
      <c r="C24" s="44" t="s">
        <v>15</v>
      </c>
      <c r="D24" s="45">
        <v>5.0220000000000002</v>
      </c>
      <c r="E24" s="21"/>
      <c r="F24" s="21">
        <f t="shared" si="0"/>
        <v>0</v>
      </c>
      <c r="G24" s="33" t="s">
        <v>68</v>
      </c>
    </row>
    <row r="25" spans="1:7" s="32" customFormat="1" x14ac:dyDescent="0.45">
      <c r="A25" s="43" t="s">
        <v>20</v>
      </c>
      <c r="B25" s="66" t="s">
        <v>97</v>
      </c>
      <c r="C25" s="44" t="s">
        <v>15</v>
      </c>
      <c r="D25" s="45">
        <v>0.71</v>
      </c>
      <c r="E25" s="21"/>
      <c r="F25" s="21">
        <f t="shared" si="0"/>
        <v>0</v>
      </c>
      <c r="G25" s="33" t="s">
        <v>68</v>
      </c>
    </row>
    <row r="26" spans="1:7" s="32" customFormat="1" x14ac:dyDescent="0.45">
      <c r="A26" s="43" t="s">
        <v>30</v>
      </c>
      <c r="B26" s="20" t="s">
        <v>157</v>
      </c>
      <c r="C26" s="44" t="s">
        <v>15</v>
      </c>
      <c r="D26" s="47">
        <v>2.8</v>
      </c>
      <c r="E26" s="21"/>
      <c r="F26" s="21">
        <f t="shared" si="0"/>
        <v>0</v>
      </c>
      <c r="G26" s="33" t="s">
        <v>68</v>
      </c>
    </row>
    <row r="27" spans="1:7" s="32" customFormat="1" x14ac:dyDescent="0.45">
      <c r="A27" s="48"/>
      <c r="B27" s="70" t="s">
        <v>98</v>
      </c>
      <c r="C27" s="19"/>
      <c r="D27" s="19"/>
      <c r="E27" s="21"/>
      <c r="F27" s="21"/>
      <c r="G27" s="33"/>
    </row>
    <row r="28" spans="1:7" s="32" customFormat="1" x14ac:dyDescent="0.45">
      <c r="A28" s="53">
        <v>17</v>
      </c>
      <c r="B28" s="66" t="s">
        <v>158</v>
      </c>
      <c r="C28" s="44" t="s">
        <v>15</v>
      </c>
      <c r="D28" s="45">
        <v>13.65</v>
      </c>
      <c r="E28" s="21"/>
      <c r="F28" s="21">
        <f t="shared" si="0"/>
        <v>0</v>
      </c>
      <c r="G28" s="33" t="s">
        <v>68</v>
      </c>
    </row>
    <row r="29" spans="1:7" s="32" customFormat="1" x14ac:dyDescent="0.45">
      <c r="A29" s="53">
        <v>18</v>
      </c>
      <c r="B29" s="66" t="s">
        <v>99</v>
      </c>
      <c r="C29" s="44" t="s">
        <v>15</v>
      </c>
      <c r="D29" s="45">
        <v>1.1499999999999999</v>
      </c>
      <c r="E29" s="21"/>
      <c r="F29" s="21">
        <f t="shared" si="0"/>
        <v>0</v>
      </c>
      <c r="G29" s="33" t="s">
        <v>68</v>
      </c>
    </row>
    <row r="30" spans="1:7" s="32" customFormat="1" x14ac:dyDescent="0.45">
      <c r="A30" s="53">
        <v>19</v>
      </c>
      <c r="B30" s="66" t="s">
        <v>100</v>
      </c>
      <c r="C30" s="44" t="s">
        <v>5</v>
      </c>
      <c r="D30" s="45">
        <v>0.81</v>
      </c>
      <c r="E30" s="21"/>
      <c r="F30" s="21">
        <f t="shared" si="0"/>
        <v>0</v>
      </c>
      <c r="G30" s="33" t="s">
        <v>68</v>
      </c>
    </row>
    <row r="31" spans="1:7" s="32" customFormat="1" x14ac:dyDescent="0.45">
      <c r="A31" s="53">
        <v>20</v>
      </c>
      <c r="B31" s="66" t="s">
        <v>101</v>
      </c>
      <c r="C31" s="44" t="s">
        <v>15</v>
      </c>
      <c r="D31" s="45">
        <v>3.65</v>
      </c>
      <c r="E31" s="21"/>
      <c r="F31" s="21">
        <f t="shared" si="0"/>
        <v>0</v>
      </c>
      <c r="G31" s="33" t="s">
        <v>68</v>
      </c>
    </row>
    <row r="32" spans="1:7" s="32" customFormat="1" x14ac:dyDescent="0.45">
      <c r="A32" s="53">
        <v>21</v>
      </c>
      <c r="B32" s="66" t="s">
        <v>102</v>
      </c>
      <c r="C32" s="44" t="s">
        <v>15</v>
      </c>
      <c r="D32" s="45">
        <v>17.52</v>
      </c>
      <c r="E32" s="21"/>
      <c r="F32" s="21">
        <f t="shared" si="0"/>
        <v>0</v>
      </c>
      <c r="G32" s="33" t="s">
        <v>68</v>
      </c>
    </row>
    <row r="33" spans="1:7" s="32" customFormat="1" x14ac:dyDescent="0.45">
      <c r="A33" s="53">
        <v>22</v>
      </c>
      <c r="B33" s="66" t="s">
        <v>103</v>
      </c>
      <c r="C33" s="44" t="s">
        <v>11</v>
      </c>
      <c r="D33" s="47">
        <v>12</v>
      </c>
      <c r="E33" s="21"/>
      <c r="F33" s="21">
        <f t="shared" si="0"/>
        <v>0</v>
      </c>
      <c r="G33" s="33" t="s">
        <v>68</v>
      </c>
    </row>
    <row r="34" spans="1:7" s="32" customFormat="1" x14ac:dyDescent="0.45">
      <c r="A34" s="48"/>
      <c r="B34" s="70" t="s">
        <v>104</v>
      </c>
      <c r="C34" s="19"/>
      <c r="D34" s="19"/>
      <c r="E34" s="21"/>
      <c r="F34" s="21"/>
      <c r="G34" s="33"/>
    </row>
    <row r="35" spans="1:7" s="32" customFormat="1" x14ac:dyDescent="0.45">
      <c r="A35" s="43" t="s">
        <v>22</v>
      </c>
      <c r="B35" s="66" t="s">
        <v>105</v>
      </c>
      <c r="C35" s="44" t="s">
        <v>15</v>
      </c>
      <c r="D35" s="47">
        <v>151.4</v>
      </c>
      <c r="E35" s="21"/>
      <c r="F35" s="21">
        <f t="shared" si="0"/>
        <v>0</v>
      </c>
      <c r="G35" s="33" t="s">
        <v>68</v>
      </c>
    </row>
    <row r="36" spans="1:7" s="32" customFormat="1" x14ac:dyDescent="0.45">
      <c r="A36" s="48"/>
      <c r="B36" s="70" t="s">
        <v>106</v>
      </c>
      <c r="C36" s="19"/>
      <c r="D36" s="19"/>
      <c r="E36" s="21"/>
      <c r="F36" s="21"/>
      <c r="G36" s="33"/>
    </row>
    <row r="37" spans="1:7" s="32" customFormat="1" x14ac:dyDescent="0.45">
      <c r="A37" s="54" t="s">
        <v>36</v>
      </c>
      <c r="B37" s="67" t="s">
        <v>107</v>
      </c>
      <c r="C37" s="55" t="s">
        <v>11</v>
      </c>
      <c r="D37" s="56">
        <v>34</v>
      </c>
      <c r="E37" s="21"/>
      <c r="F37" s="21">
        <f t="shared" si="0"/>
        <v>0</v>
      </c>
      <c r="G37" s="33" t="s">
        <v>68</v>
      </c>
    </row>
    <row r="38" spans="1:7" s="32" customFormat="1" x14ac:dyDescent="0.45">
      <c r="A38" s="57" t="s">
        <v>38</v>
      </c>
      <c r="B38" s="65" t="s">
        <v>159</v>
      </c>
      <c r="C38" s="58" t="s">
        <v>11</v>
      </c>
      <c r="D38" s="59">
        <v>8</v>
      </c>
      <c r="E38" s="21"/>
      <c r="F38" s="21">
        <f t="shared" si="0"/>
        <v>0</v>
      </c>
      <c r="G38" s="33" t="s">
        <v>68</v>
      </c>
    </row>
    <row r="39" spans="1:7" s="32" customFormat="1" x14ac:dyDescent="0.45">
      <c r="A39" s="57" t="s">
        <v>39</v>
      </c>
      <c r="B39" s="65" t="s">
        <v>108</v>
      </c>
      <c r="C39" s="58" t="s">
        <v>11</v>
      </c>
      <c r="D39" s="63">
        <v>42.92</v>
      </c>
      <c r="E39" s="21"/>
      <c r="F39" s="21">
        <f t="shared" si="0"/>
        <v>0</v>
      </c>
      <c r="G39" s="33" t="s">
        <v>68</v>
      </c>
    </row>
    <row r="40" spans="1:7" s="32" customFormat="1" x14ac:dyDescent="0.45">
      <c r="A40" s="48"/>
      <c r="B40" s="70" t="s">
        <v>109</v>
      </c>
      <c r="C40" s="19"/>
      <c r="D40" s="19"/>
      <c r="E40" s="21"/>
      <c r="F40" s="21"/>
      <c r="G40" s="33"/>
    </row>
    <row r="41" spans="1:7" s="32" customFormat="1" x14ac:dyDescent="0.45">
      <c r="A41" s="48"/>
      <c r="B41" s="19" t="s">
        <v>110</v>
      </c>
      <c r="C41" s="19"/>
      <c r="D41" s="19"/>
      <c r="E41" s="21"/>
      <c r="F41" s="21"/>
      <c r="G41" s="33"/>
    </row>
    <row r="42" spans="1:7" s="32" customFormat="1" x14ac:dyDescent="0.45">
      <c r="A42" s="73" t="s">
        <v>40</v>
      </c>
      <c r="B42" s="79" t="s">
        <v>111</v>
      </c>
      <c r="C42" s="74" t="s">
        <v>5</v>
      </c>
      <c r="D42" s="80">
        <v>4.8359999999999994</v>
      </c>
      <c r="E42" s="21"/>
      <c r="F42" s="21">
        <f t="shared" si="0"/>
        <v>0</v>
      </c>
      <c r="G42" s="33" t="s">
        <v>68</v>
      </c>
    </row>
    <row r="43" spans="1:7" s="32" customFormat="1" x14ac:dyDescent="0.45">
      <c r="A43" s="43" t="s">
        <v>41</v>
      </c>
      <c r="B43" s="66" t="s">
        <v>112</v>
      </c>
      <c r="C43" s="44" t="s">
        <v>15</v>
      </c>
      <c r="D43" s="81">
        <v>40.299999999999997</v>
      </c>
      <c r="E43" s="21"/>
      <c r="F43" s="21">
        <f t="shared" si="0"/>
        <v>0</v>
      </c>
      <c r="G43" s="33" t="s">
        <v>68</v>
      </c>
    </row>
    <row r="44" spans="1:7" s="32" customFormat="1" ht="16.5" x14ac:dyDescent="0.45">
      <c r="A44" s="43" t="s">
        <v>42</v>
      </c>
      <c r="B44" s="20" t="s">
        <v>160</v>
      </c>
      <c r="C44" s="44" t="s">
        <v>76</v>
      </c>
      <c r="D44" s="81">
        <v>40.299999999999997</v>
      </c>
      <c r="E44" s="21"/>
      <c r="F44" s="21">
        <f t="shared" si="0"/>
        <v>0</v>
      </c>
      <c r="G44" s="33" t="s">
        <v>68</v>
      </c>
    </row>
    <row r="45" spans="1:7" s="32" customFormat="1" x14ac:dyDescent="0.45">
      <c r="A45" s="53">
        <v>30</v>
      </c>
      <c r="B45" s="20" t="s">
        <v>161</v>
      </c>
      <c r="C45" s="44" t="s">
        <v>6</v>
      </c>
      <c r="D45" s="45">
        <v>17.7</v>
      </c>
      <c r="E45" s="21"/>
      <c r="F45" s="21">
        <f t="shared" si="0"/>
        <v>0</v>
      </c>
      <c r="G45" s="33" t="s">
        <v>68</v>
      </c>
    </row>
    <row r="46" spans="1:7" s="32" customFormat="1" x14ac:dyDescent="0.45">
      <c r="A46" s="48"/>
      <c r="B46" s="70" t="s">
        <v>162</v>
      </c>
      <c r="C46" s="19"/>
      <c r="D46" s="19"/>
      <c r="E46" s="21"/>
      <c r="F46" s="21"/>
      <c r="G46" s="33"/>
    </row>
    <row r="47" spans="1:7" s="32" customFormat="1" x14ac:dyDescent="0.45">
      <c r="A47" s="75">
        <v>31</v>
      </c>
      <c r="B47" s="82" t="s">
        <v>163</v>
      </c>
      <c r="C47" s="45" t="s">
        <v>11</v>
      </c>
      <c r="D47" s="76">
        <v>15</v>
      </c>
      <c r="E47" s="21"/>
      <c r="F47" s="21">
        <f t="shared" si="0"/>
        <v>0</v>
      </c>
      <c r="G47" s="33" t="s">
        <v>68</v>
      </c>
    </row>
    <row r="48" spans="1:7" s="32" customFormat="1" x14ac:dyDescent="0.45">
      <c r="A48" s="75">
        <v>32</v>
      </c>
      <c r="B48" s="82" t="s">
        <v>113</v>
      </c>
      <c r="C48" s="45" t="s">
        <v>5</v>
      </c>
      <c r="D48" s="76">
        <v>0.1</v>
      </c>
      <c r="E48" s="21"/>
      <c r="F48" s="21">
        <f t="shared" si="0"/>
        <v>0</v>
      </c>
      <c r="G48" s="33" t="s">
        <v>68</v>
      </c>
    </row>
    <row r="49" spans="1:7" s="32" customFormat="1" x14ac:dyDescent="0.45">
      <c r="A49" s="43" t="s">
        <v>48</v>
      </c>
      <c r="B49" s="66" t="s">
        <v>164</v>
      </c>
      <c r="C49" s="44" t="s">
        <v>6</v>
      </c>
      <c r="D49" s="45">
        <v>13.03</v>
      </c>
      <c r="E49" s="21"/>
      <c r="F49" s="21">
        <f t="shared" si="0"/>
        <v>0</v>
      </c>
      <c r="G49" s="33" t="s">
        <v>68</v>
      </c>
    </row>
    <row r="50" spans="1:7" s="32" customFormat="1" x14ac:dyDescent="0.45">
      <c r="A50" s="48" t="s">
        <v>49</v>
      </c>
      <c r="B50" s="34" t="s">
        <v>114</v>
      </c>
      <c r="C50" s="19" t="s">
        <v>11</v>
      </c>
      <c r="D50" s="49">
        <v>2</v>
      </c>
      <c r="E50" s="21"/>
      <c r="F50" s="21">
        <f t="shared" si="0"/>
        <v>0</v>
      </c>
      <c r="G50" s="33" t="s">
        <v>68</v>
      </c>
    </row>
    <row r="51" spans="1:7" s="32" customFormat="1" x14ac:dyDescent="0.45">
      <c r="A51" s="48" t="s">
        <v>45</v>
      </c>
      <c r="B51" s="34" t="s">
        <v>115</v>
      </c>
      <c r="C51" s="19" t="s">
        <v>11</v>
      </c>
      <c r="D51" s="49">
        <v>1</v>
      </c>
      <c r="E51" s="21"/>
      <c r="F51" s="21">
        <f t="shared" si="0"/>
        <v>0</v>
      </c>
      <c r="G51" s="33" t="s">
        <v>68</v>
      </c>
    </row>
    <row r="52" spans="1:7" s="32" customFormat="1" x14ac:dyDescent="0.45">
      <c r="A52" s="48"/>
      <c r="B52" s="70" t="s">
        <v>116</v>
      </c>
      <c r="C52" s="19"/>
      <c r="D52" s="19"/>
      <c r="E52" s="21"/>
      <c r="F52" s="21"/>
      <c r="G52" s="33"/>
    </row>
    <row r="53" spans="1:7" s="32" customFormat="1" x14ac:dyDescent="0.45">
      <c r="A53" s="75">
        <v>36</v>
      </c>
      <c r="B53" s="82" t="s">
        <v>165</v>
      </c>
      <c r="C53" s="45" t="s">
        <v>4</v>
      </c>
      <c r="D53" s="77">
        <v>0.16775999999999999</v>
      </c>
      <c r="E53" s="21"/>
      <c r="F53" s="21">
        <f t="shared" si="0"/>
        <v>0</v>
      </c>
      <c r="G53" s="33" t="s">
        <v>68</v>
      </c>
    </row>
    <row r="54" spans="1:7" s="32" customFormat="1" x14ac:dyDescent="0.45">
      <c r="A54" s="75" t="s">
        <v>46</v>
      </c>
      <c r="B54" s="83" t="s">
        <v>117</v>
      </c>
      <c r="C54" s="44" t="s">
        <v>4</v>
      </c>
      <c r="D54" s="61">
        <v>2.1409999999999998E-2</v>
      </c>
      <c r="E54" s="21"/>
      <c r="F54" s="21">
        <f t="shared" si="0"/>
        <v>0</v>
      </c>
      <c r="G54" s="33" t="s">
        <v>69</v>
      </c>
    </row>
    <row r="55" spans="1:7" s="32" customFormat="1" x14ac:dyDescent="0.45">
      <c r="A55" s="75" t="s">
        <v>118</v>
      </c>
      <c r="B55" s="83" t="s">
        <v>117</v>
      </c>
      <c r="C55" s="44" t="s">
        <v>4</v>
      </c>
      <c r="D55" s="61">
        <v>2.1409999999999998E-2</v>
      </c>
      <c r="E55" s="21"/>
      <c r="F55" s="21">
        <f t="shared" si="0"/>
        <v>0</v>
      </c>
      <c r="G55" s="33" t="s">
        <v>69</v>
      </c>
    </row>
    <row r="56" spans="1:7" s="32" customFormat="1" x14ac:dyDescent="0.45">
      <c r="A56" s="75" t="s">
        <v>119</v>
      </c>
      <c r="B56" s="83" t="s">
        <v>120</v>
      </c>
      <c r="C56" s="44" t="s">
        <v>4</v>
      </c>
      <c r="D56" s="61">
        <v>5.0499999999999998E-3</v>
      </c>
      <c r="E56" s="21"/>
      <c r="F56" s="21">
        <f t="shared" si="0"/>
        <v>0</v>
      </c>
      <c r="G56" s="33" t="s">
        <v>69</v>
      </c>
    </row>
    <row r="57" spans="1:7" s="32" customFormat="1" x14ac:dyDescent="0.45">
      <c r="A57" s="75" t="s">
        <v>121</v>
      </c>
      <c r="B57" s="83" t="s">
        <v>122</v>
      </c>
      <c r="C57" s="44" t="s">
        <v>4</v>
      </c>
      <c r="D57" s="61">
        <v>8.9689999999999992E-2</v>
      </c>
      <c r="E57" s="21"/>
      <c r="F57" s="21">
        <f t="shared" si="0"/>
        <v>0</v>
      </c>
      <c r="G57" s="33" t="s">
        <v>69</v>
      </c>
    </row>
    <row r="58" spans="1:7" s="32" customFormat="1" x14ac:dyDescent="0.45">
      <c r="A58" s="75" t="s">
        <v>123</v>
      </c>
      <c r="B58" s="83" t="s">
        <v>124</v>
      </c>
      <c r="C58" s="44" t="s">
        <v>4</v>
      </c>
      <c r="D58" s="46">
        <v>1.6199999999999999E-2</v>
      </c>
      <c r="E58" s="21"/>
      <c r="F58" s="21">
        <f t="shared" si="0"/>
        <v>0</v>
      </c>
      <c r="G58" s="33" t="s">
        <v>69</v>
      </c>
    </row>
    <row r="59" spans="1:7" s="32" customFormat="1" x14ac:dyDescent="0.45">
      <c r="A59" s="75" t="s">
        <v>125</v>
      </c>
      <c r="B59" s="83" t="s">
        <v>166</v>
      </c>
      <c r="C59" s="44" t="s">
        <v>4</v>
      </c>
      <c r="D59" s="62">
        <v>1.4E-2</v>
      </c>
      <c r="E59" s="21"/>
      <c r="F59" s="21">
        <f t="shared" si="0"/>
        <v>0</v>
      </c>
      <c r="G59" s="33" t="s">
        <v>69</v>
      </c>
    </row>
    <row r="60" spans="1:7" s="32" customFormat="1" x14ac:dyDescent="0.45">
      <c r="A60" s="75" t="s">
        <v>126</v>
      </c>
      <c r="B60" s="83" t="s">
        <v>127</v>
      </c>
      <c r="C60" s="44" t="s">
        <v>11</v>
      </c>
      <c r="D60" s="47">
        <v>20</v>
      </c>
      <c r="E60" s="21"/>
      <c r="F60" s="21">
        <f t="shared" si="0"/>
        <v>0</v>
      </c>
      <c r="G60" s="33" t="s">
        <v>69</v>
      </c>
    </row>
    <row r="61" spans="1:7" s="32" customFormat="1" x14ac:dyDescent="0.45">
      <c r="A61" s="75" t="s">
        <v>128</v>
      </c>
      <c r="B61" s="83" t="s">
        <v>129</v>
      </c>
      <c r="C61" s="84" t="s">
        <v>12</v>
      </c>
      <c r="D61" s="45">
        <v>49.498600000000003</v>
      </c>
      <c r="E61" s="21"/>
      <c r="F61" s="21">
        <f t="shared" si="0"/>
        <v>0</v>
      </c>
      <c r="G61" s="33" t="s">
        <v>69</v>
      </c>
    </row>
    <row r="62" spans="1:7" s="32" customFormat="1" x14ac:dyDescent="0.45">
      <c r="A62" s="75" t="s">
        <v>130</v>
      </c>
      <c r="B62" s="83" t="s">
        <v>131</v>
      </c>
      <c r="C62" s="84" t="s">
        <v>12</v>
      </c>
      <c r="D62" s="45">
        <v>29.699159999999999</v>
      </c>
      <c r="E62" s="21"/>
      <c r="F62" s="21">
        <f t="shared" si="0"/>
        <v>0</v>
      </c>
      <c r="G62" s="33" t="s">
        <v>69</v>
      </c>
    </row>
    <row r="63" spans="1:7" s="32" customFormat="1" ht="16.5" x14ac:dyDescent="0.45">
      <c r="A63" s="75">
        <v>37</v>
      </c>
      <c r="B63" s="82" t="s">
        <v>132</v>
      </c>
      <c r="C63" s="85" t="s">
        <v>154</v>
      </c>
      <c r="D63" s="78">
        <v>13.72</v>
      </c>
      <c r="E63" s="21"/>
      <c r="F63" s="21">
        <f t="shared" si="0"/>
        <v>0</v>
      </c>
      <c r="G63" s="33" t="s">
        <v>68</v>
      </c>
    </row>
    <row r="64" spans="1:7" s="32" customFormat="1" ht="16.5" x14ac:dyDescent="0.45">
      <c r="A64" s="48" t="s">
        <v>50</v>
      </c>
      <c r="B64" s="34" t="s">
        <v>167</v>
      </c>
      <c r="C64" s="19" t="s">
        <v>76</v>
      </c>
      <c r="D64" s="50">
        <v>11</v>
      </c>
      <c r="E64" s="21"/>
      <c r="F64" s="21">
        <f t="shared" si="0"/>
        <v>0</v>
      </c>
      <c r="G64" s="33" t="s">
        <v>68</v>
      </c>
    </row>
    <row r="65" spans="1:7" s="32" customFormat="1" ht="16.5" x14ac:dyDescent="0.45">
      <c r="A65" s="43" t="s">
        <v>51</v>
      </c>
      <c r="B65" s="20" t="s">
        <v>168</v>
      </c>
      <c r="C65" s="44" t="s">
        <v>76</v>
      </c>
      <c r="D65" s="50">
        <v>11</v>
      </c>
      <c r="E65" s="21"/>
      <c r="F65" s="21">
        <f t="shared" si="0"/>
        <v>0</v>
      </c>
      <c r="G65" s="33" t="s">
        <v>68</v>
      </c>
    </row>
    <row r="66" spans="1:7" s="32" customFormat="1" x14ac:dyDescent="0.45">
      <c r="A66" s="43" t="s">
        <v>133</v>
      </c>
      <c r="B66" s="20" t="s">
        <v>169</v>
      </c>
      <c r="C66" s="44" t="s">
        <v>12</v>
      </c>
      <c r="D66" s="45">
        <v>2.7610000000000001</v>
      </c>
      <c r="E66" s="21"/>
      <c r="F66" s="21"/>
      <c r="G66" s="33" t="s">
        <v>69</v>
      </c>
    </row>
    <row r="67" spans="1:7" s="32" customFormat="1" ht="16.5" x14ac:dyDescent="0.45">
      <c r="A67" s="75">
        <v>40</v>
      </c>
      <c r="B67" s="82" t="s">
        <v>134</v>
      </c>
      <c r="C67" s="85" t="s">
        <v>154</v>
      </c>
      <c r="D67" s="78">
        <v>13.72</v>
      </c>
      <c r="E67" s="21"/>
      <c r="F67" s="21">
        <f t="shared" si="0"/>
        <v>0</v>
      </c>
      <c r="G67" s="33" t="s">
        <v>68</v>
      </c>
    </row>
    <row r="68" spans="1:7" s="32" customFormat="1" x14ac:dyDescent="0.45">
      <c r="A68" s="43" t="s">
        <v>52</v>
      </c>
      <c r="B68" s="66" t="s">
        <v>170</v>
      </c>
      <c r="C68" s="44" t="s">
        <v>15</v>
      </c>
      <c r="D68" s="45">
        <v>13.72</v>
      </c>
      <c r="E68" s="21"/>
      <c r="F68" s="21">
        <f t="shared" si="0"/>
        <v>0</v>
      </c>
      <c r="G68" s="33" t="s">
        <v>68</v>
      </c>
    </row>
    <row r="69" spans="1:7" s="32" customFormat="1" ht="16.5" x14ac:dyDescent="0.45">
      <c r="A69" s="43" t="s">
        <v>53</v>
      </c>
      <c r="B69" s="66" t="s">
        <v>171</v>
      </c>
      <c r="C69" s="44" t="s">
        <v>76</v>
      </c>
      <c r="D69" s="45">
        <v>13.72</v>
      </c>
      <c r="E69" s="21"/>
      <c r="F69" s="21">
        <f t="shared" si="0"/>
        <v>0</v>
      </c>
      <c r="G69" s="33" t="s">
        <v>68</v>
      </c>
    </row>
    <row r="70" spans="1:7" s="32" customFormat="1" x14ac:dyDescent="0.45">
      <c r="A70" s="53">
        <v>43</v>
      </c>
      <c r="B70" s="66" t="s">
        <v>172</v>
      </c>
      <c r="C70" s="44" t="s">
        <v>15</v>
      </c>
      <c r="D70" s="45">
        <v>13.72</v>
      </c>
      <c r="E70" s="21"/>
      <c r="F70" s="21">
        <f t="shared" si="0"/>
        <v>0</v>
      </c>
      <c r="G70" s="33" t="s">
        <v>68</v>
      </c>
    </row>
    <row r="71" spans="1:7" s="32" customFormat="1" ht="16.5" x14ac:dyDescent="0.45">
      <c r="A71" s="43" t="s">
        <v>54</v>
      </c>
      <c r="B71" s="66" t="s">
        <v>173</v>
      </c>
      <c r="C71" s="44" t="s">
        <v>76</v>
      </c>
      <c r="D71" s="45">
        <v>8.51</v>
      </c>
      <c r="E71" s="21"/>
      <c r="F71" s="21">
        <f t="shared" si="0"/>
        <v>0</v>
      </c>
      <c r="G71" s="33" t="s">
        <v>68</v>
      </c>
    </row>
    <row r="72" spans="1:7" s="32" customFormat="1" x14ac:dyDescent="0.45">
      <c r="A72" s="43"/>
      <c r="B72" s="86" t="s">
        <v>135</v>
      </c>
      <c r="C72" s="44"/>
      <c r="D72" s="45"/>
      <c r="E72" s="21"/>
      <c r="F72" s="21"/>
      <c r="G72" s="33"/>
    </row>
    <row r="73" spans="1:7" s="32" customFormat="1" x14ac:dyDescent="0.45">
      <c r="A73" s="43" t="s">
        <v>55</v>
      </c>
      <c r="B73" s="66" t="s">
        <v>136</v>
      </c>
      <c r="C73" s="44" t="s">
        <v>15</v>
      </c>
      <c r="D73" s="45">
        <v>37.43</v>
      </c>
      <c r="E73" s="21"/>
      <c r="F73" s="21">
        <f t="shared" si="0"/>
        <v>0</v>
      </c>
      <c r="G73" s="33" t="s">
        <v>68</v>
      </c>
    </row>
    <row r="74" spans="1:7" s="32" customFormat="1" ht="16.5" x14ac:dyDescent="0.45">
      <c r="A74" s="43" t="s">
        <v>56</v>
      </c>
      <c r="B74" s="66" t="s">
        <v>171</v>
      </c>
      <c r="C74" s="44" t="s">
        <v>76</v>
      </c>
      <c r="D74" s="45">
        <v>37.43</v>
      </c>
      <c r="E74" s="21"/>
      <c r="F74" s="21">
        <f t="shared" ref="F74:F96" si="1">D74*E74</f>
        <v>0</v>
      </c>
      <c r="G74" s="33" t="s">
        <v>68</v>
      </c>
    </row>
    <row r="75" spans="1:7" s="32" customFormat="1" x14ac:dyDescent="0.45">
      <c r="A75" s="53">
        <v>47</v>
      </c>
      <c r="B75" s="66" t="s">
        <v>174</v>
      </c>
      <c r="C75" s="44" t="s">
        <v>15</v>
      </c>
      <c r="D75" s="45">
        <v>21.85</v>
      </c>
      <c r="E75" s="21"/>
      <c r="F75" s="21">
        <f t="shared" si="1"/>
        <v>0</v>
      </c>
      <c r="G75" s="33" t="s">
        <v>68</v>
      </c>
    </row>
    <row r="76" spans="1:7" s="32" customFormat="1" x14ac:dyDescent="0.45">
      <c r="A76" s="53">
        <v>48</v>
      </c>
      <c r="B76" s="66" t="s">
        <v>175</v>
      </c>
      <c r="C76" s="44" t="s">
        <v>15</v>
      </c>
      <c r="D76" s="45">
        <v>15.58</v>
      </c>
      <c r="E76" s="21"/>
      <c r="F76" s="21">
        <f t="shared" si="1"/>
        <v>0</v>
      </c>
      <c r="G76" s="33" t="s">
        <v>68</v>
      </c>
    </row>
    <row r="77" spans="1:7" s="32" customFormat="1" x14ac:dyDescent="0.45">
      <c r="A77" s="51"/>
      <c r="B77" s="70" t="s">
        <v>176</v>
      </c>
      <c r="C77" s="19"/>
      <c r="D77" s="19"/>
      <c r="E77" s="21"/>
      <c r="F77" s="21"/>
      <c r="G77" s="33"/>
    </row>
    <row r="78" spans="1:7" s="32" customFormat="1" ht="16.5" x14ac:dyDescent="0.45">
      <c r="A78" s="43" t="s">
        <v>59</v>
      </c>
      <c r="B78" s="66" t="s">
        <v>137</v>
      </c>
      <c r="C78" s="44" t="s">
        <v>76</v>
      </c>
      <c r="D78" s="47">
        <v>40.5</v>
      </c>
      <c r="E78" s="21"/>
      <c r="F78" s="21">
        <f t="shared" si="1"/>
        <v>0</v>
      </c>
      <c r="G78" s="33" t="s">
        <v>68</v>
      </c>
    </row>
    <row r="79" spans="1:7" s="32" customFormat="1" x14ac:dyDescent="0.45">
      <c r="A79" s="43" t="s">
        <v>57</v>
      </c>
      <c r="B79" s="20" t="s">
        <v>138</v>
      </c>
      <c r="C79" s="44" t="s">
        <v>5</v>
      </c>
      <c r="D79" s="45">
        <v>1.3041</v>
      </c>
      <c r="E79" s="21"/>
      <c r="F79" s="21"/>
      <c r="G79" s="33" t="s">
        <v>69</v>
      </c>
    </row>
    <row r="80" spans="1:7" s="32" customFormat="1" x14ac:dyDescent="0.45">
      <c r="A80" s="43" t="s">
        <v>60</v>
      </c>
      <c r="B80" s="20" t="s">
        <v>139</v>
      </c>
      <c r="C80" s="44" t="s">
        <v>15</v>
      </c>
      <c r="D80" s="50">
        <v>101.5</v>
      </c>
      <c r="E80" s="21"/>
      <c r="F80" s="21">
        <f t="shared" si="1"/>
        <v>0</v>
      </c>
      <c r="G80" s="33" t="s">
        <v>68</v>
      </c>
    </row>
    <row r="81" spans="1:7" s="32" customFormat="1" x14ac:dyDescent="0.45">
      <c r="A81" s="53">
        <v>51</v>
      </c>
      <c r="B81" s="66" t="s">
        <v>140</v>
      </c>
      <c r="C81" s="44" t="s">
        <v>6</v>
      </c>
      <c r="D81" s="47">
        <v>57.4</v>
      </c>
      <c r="E81" s="21"/>
      <c r="F81" s="21">
        <f t="shared" si="1"/>
        <v>0</v>
      </c>
      <c r="G81" s="33" t="s">
        <v>68</v>
      </c>
    </row>
    <row r="82" spans="1:7" s="32" customFormat="1" x14ac:dyDescent="0.45">
      <c r="A82" s="48"/>
      <c r="B82" s="70" t="s">
        <v>141</v>
      </c>
      <c r="C82" s="19"/>
      <c r="D82" s="19"/>
      <c r="E82" s="21"/>
      <c r="F82" s="21"/>
      <c r="G82" s="33"/>
    </row>
    <row r="83" spans="1:7" s="32" customFormat="1" ht="16.5" x14ac:dyDescent="0.45">
      <c r="A83" s="48" t="s">
        <v>61</v>
      </c>
      <c r="B83" s="31" t="s">
        <v>142</v>
      </c>
      <c r="C83" s="19" t="s">
        <v>75</v>
      </c>
      <c r="D83" s="52">
        <v>0.61</v>
      </c>
      <c r="E83" s="21"/>
      <c r="F83" s="21">
        <f t="shared" si="1"/>
        <v>0</v>
      </c>
      <c r="G83" s="33" t="s">
        <v>68</v>
      </c>
    </row>
    <row r="84" spans="1:7" s="32" customFormat="1" ht="16.5" x14ac:dyDescent="0.45">
      <c r="A84" s="48" t="s">
        <v>62</v>
      </c>
      <c r="B84" s="31" t="s">
        <v>143</v>
      </c>
      <c r="C84" s="19" t="s">
        <v>75</v>
      </c>
      <c r="D84" s="52">
        <v>1.05</v>
      </c>
      <c r="E84" s="21"/>
      <c r="F84" s="21">
        <f t="shared" si="1"/>
        <v>0</v>
      </c>
      <c r="G84" s="33" t="s">
        <v>68</v>
      </c>
    </row>
    <row r="85" spans="1:7" s="32" customFormat="1" x14ac:dyDescent="0.45">
      <c r="A85" s="53">
        <v>54</v>
      </c>
      <c r="B85" s="66" t="s">
        <v>144</v>
      </c>
      <c r="C85" s="44" t="s">
        <v>15</v>
      </c>
      <c r="D85" s="45">
        <v>5.0220000000000002</v>
      </c>
      <c r="E85" s="21"/>
      <c r="F85" s="21">
        <f t="shared" si="1"/>
        <v>0</v>
      </c>
      <c r="G85" s="33" t="s">
        <v>68</v>
      </c>
    </row>
    <row r="86" spans="1:7" s="32" customFormat="1" x14ac:dyDescent="0.45">
      <c r="A86" s="73" t="s">
        <v>70</v>
      </c>
      <c r="B86" s="20" t="s">
        <v>145</v>
      </c>
      <c r="C86" s="44" t="s">
        <v>74</v>
      </c>
      <c r="D86" s="42">
        <v>6.75</v>
      </c>
      <c r="E86" s="21"/>
      <c r="F86" s="21">
        <f t="shared" si="1"/>
        <v>0</v>
      </c>
      <c r="G86" s="33" t="s">
        <v>68</v>
      </c>
    </row>
    <row r="87" spans="1:7" s="32" customFormat="1" ht="16.5" x14ac:dyDescent="0.45">
      <c r="A87" s="48" t="s">
        <v>71</v>
      </c>
      <c r="B87" s="34" t="s">
        <v>177</v>
      </c>
      <c r="C87" s="19" t="s">
        <v>76</v>
      </c>
      <c r="D87" s="50">
        <v>18.8</v>
      </c>
      <c r="E87" s="21"/>
      <c r="F87" s="21">
        <f t="shared" si="1"/>
        <v>0</v>
      </c>
      <c r="G87" s="33" t="s">
        <v>68</v>
      </c>
    </row>
    <row r="88" spans="1:7" s="32" customFormat="1" x14ac:dyDescent="0.45">
      <c r="A88" s="53">
        <v>57</v>
      </c>
      <c r="B88" s="66" t="s">
        <v>146</v>
      </c>
      <c r="C88" s="44" t="s">
        <v>15</v>
      </c>
      <c r="D88" s="45">
        <v>35.32</v>
      </c>
      <c r="E88" s="21"/>
      <c r="F88" s="21">
        <f t="shared" si="1"/>
        <v>0</v>
      </c>
      <c r="G88" s="33" t="s">
        <v>68</v>
      </c>
    </row>
    <row r="89" spans="1:7" s="32" customFormat="1" x14ac:dyDescent="0.45">
      <c r="A89" s="53">
        <v>58</v>
      </c>
      <c r="B89" s="66" t="s">
        <v>147</v>
      </c>
      <c r="C89" s="44" t="s">
        <v>15</v>
      </c>
      <c r="D89" s="45">
        <v>2.25</v>
      </c>
      <c r="E89" s="21"/>
      <c r="F89" s="21">
        <f t="shared" si="1"/>
        <v>0</v>
      </c>
      <c r="G89" s="33" t="s">
        <v>68</v>
      </c>
    </row>
    <row r="90" spans="1:7" s="32" customFormat="1" x14ac:dyDescent="0.45">
      <c r="A90" s="53">
        <v>60</v>
      </c>
      <c r="B90" s="66" t="s">
        <v>148</v>
      </c>
      <c r="C90" s="44" t="s">
        <v>15</v>
      </c>
      <c r="D90" s="47">
        <v>151.4</v>
      </c>
      <c r="E90" s="21"/>
      <c r="F90" s="21">
        <f t="shared" si="1"/>
        <v>0</v>
      </c>
      <c r="G90" s="33" t="s">
        <v>68</v>
      </c>
    </row>
    <row r="91" spans="1:7" s="32" customFormat="1" x14ac:dyDescent="0.45">
      <c r="A91" s="43" t="s">
        <v>72</v>
      </c>
      <c r="B91" s="20" t="s">
        <v>178</v>
      </c>
      <c r="C91" s="44" t="s">
        <v>11</v>
      </c>
      <c r="D91" s="50">
        <v>4</v>
      </c>
      <c r="E91" s="21"/>
      <c r="F91" s="21">
        <f t="shared" si="1"/>
        <v>0</v>
      </c>
      <c r="G91" s="33" t="s">
        <v>68</v>
      </c>
    </row>
    <row r="92" spans="1:7" s="32" customFormat="1" x14ac:dyDescent="0.45">
      <c r="A92" s="48"/>
      <c r="B92" s="70" t="s">
        <v>149</v>
      </c>
      <c r="C92" s="19"/>
      <c r="D92" s="19"/>
      <c r="E92" s="21"/>
      <c r="F92" s="21"/>
      <c r="G92" s="33"/>
    </row>
    <row r="93" spans="1:7" s="32" customFormat="1" x14ac:dyDescent="0.45">
      <c r="A93" s="43" t="s">
        <v>73</v>
      </c>
      <c r="B93" s="20" t="s">
        <v>150</v>
      </c>
      <c r="C93" s="44" t="s">
        <v>15</v>
      </c>
      <c r="D93" s="50">
        <v>40.5</v>
      </c>
      <c r="E93" s="21"/>
      <c r="F93" s="21">
        <f t="shared" si="1"/>
        <v>0</v>
      </c>
      <c r="G93" s="33" t="s">
        <v>68</v>
      </c>
    </row>
    <row r="94" spans="1:7" s="32" customFormat="1" ht="16.5" x14ac:dyDescent="0.45">
      <c r="A94" s="53">
        <v>63</v>
      </c>
      <c r="B94" s="66" t="s">
        <v>151</v>
      </c>
      <c r="C94" s="44" t="s">
        <v>76</v>
      </c>
      <c r="D94" s="47">
        <v>101.5</v>
      </c>
      <c r="E94" s="21"/>
      <c r="F94" s="21">
        <f t="shared" si="1"/>
        <v>0</v>
      </c>
      <c r="G94" s="33" t="s">
        <v>68</v>
      </c>
    </row>
    <row r="95" spans="1:7" s="32" customFormat="1" x14ac:dyDescent="0.45">
      <c r="A95" s="43" t="s">
        <v>63</v>
      </c>
      <c r="B95" s="20" t="s">
        <v>179</v>
      </c>
      <c r="C95" s="44" t="s">
        <v>11</v>
      </c>
      <c r="D95" s="50">
        <v>3</v>
      </c>
      <c r="E95" s="21"/>
      <c r="F95" s="21">
        <f t="shared" si="1"/>
        <v>0</v>
      </c>
      <c r="G95" s="33" t="s">
        <v>68</v>
      </c>
    </row>
    <row r="96" spans="1:7" s="32" customFormat="1" x14ac:dyDescent="0.45">
      <c r="A96" s="53">
        <v>65</v>
      </c>
      <c r="B96" s="66" t="s">
        <v>180</v>
      </c>
      <c r="C96" s="44" t="s">
        <v>4</v>
      </c>
      <c r="D96" s="47">
        <v>10</v>
      </c>
      <c r="E96" s="21"/>
      <c r="F96" s="21">
        <f t="shared" si="1"/>
        <v>0</v>
      </c>
      <c r="G96" s="33" t="s">
        <v>68</v>
      </c>
    </row>
    <row r="97" spans="1:7" s="32" customFormat="1" x14ac:dyDescent="0.45">
      <c r="A97" s="48"/>
      <c r="B97" s="70" t="s">
        <v>181</v>
      </c>
      <c r="C97" s="19"/>
      <c r="D97" s="49"/>
      <c r="E97" s="21"/>
      <c r="F97" s="21"/>
      <c r="G97" s="33"/>
    </row>
    <row r="98" spans="1:7" s="32" customFormat="1" x14ac:dyDescent="0.45">
      <c r="A98" s="54" t="s">
        <v>28</v>
      </c>
      <c r="B98" s="67" t="s">
        <v>182</v>
      </c>
      <c r="C98" s="55" t="s">
        <v>11</v>
      </c>
      <c r="D98" s="56">
        <v>1</v>
      </c>
      <c r="E98" s="89"/>
      <c r="F98" s="89">
        <f>D98*E98</f>
        <v>0</v>
      </c>
      <c r="G98" s="33" t="s">
        <v>68</v>
      </c>
    </row>
    <row r="99" spans="1:7" s="32" customFormat="1" x14ac:dyDescent="0.45">
      <c r="A99" s="54" t="s">
        <v>25</v>
      </c>
      <c r="B99" s="67" t="s">
        <v>183</v>
      </c>
      <c r="C99" s="55" t="s">
        <v>11</v>
      </c>
      <c r="D99" s="56">
        <v>1</v>
      </c>
      <c r="E99" s="89"/>
      <c r="F99" s="89">
        <f>D99*E99</f>
        <v>0</v>
      </c>
      <c r="G99" s="33" t="s">
        <v>68</v>
      </c>
    </row>
    <row r="100" spans="1:7" s="32" customFormat="1" x14ac:dyDescent="0.45">
      <c r="A100" s="54" t="s">
        <v>26</v>
      </c>
      <c r="B100" s="67" t="s">
        <v>184</v>
      </c>
      <c r="C100" s="55" t="s">
        <v>11</v>
      </c>
      <c r="D100" s="56">
        <v>1</v>
      </c>
      <c r="E100" s="89"/>
      <c r="F100" s="89">
        <f t="shared" ref="F100:F132" si="2">D100*E100</f>
        <v>0</v>
      </c>
      <c r="G100" s="33" t="s">
        <v>68</v>
      </c>
    </row>
    <row r="101" spans="1:7" s="32" customFormat="1" x14ac:dyDescent="0.45">
      <c r="A101" s="57" t="s">
        <v>58</v>
      </c>
      <c r="B101" s="68" t="s">
        <v>185</v>
      </c>
      <c r="C101" s="58" t="s">
        <v>11</v>
      </c>
      <c r="D101" s="59">
        <v>4</v>
      </c>
      <c r="E101" s="89"/>
      <c r="F101" s="89">
        <f t="shared" si="2"/>
        <v>0</v>
      </c>
      <c r="G101" s="33" t="s">
        <v>68</v>
      </c>
    </row>
    <row r="102" spans="1:7" s="32" customFormat="1" x14ac:dyDescent="0.45">
      <c r="A102" s="57" t="s">
        <v>16</v>
      </c>
      <c r="B102" s="68" t="s">
        <v>186</v>
      </c>
      <c r="C102" s="58" t="s">
        <v>11</v>
      </c>
      <c r="D102" s="59">
        <v>2</v>
      </c>
      <c r="E102" s="89"/>
      <c r="F102" s="89">
        <f t="shared" si="2"/>
        <v>0</v>
      </c>
      <c r="G102" s="33" t="s">
        <v>68</v>
      </c>
    </row>
    <row r="103" spans="1:7" s="32" customFormat="1" x14ac:dyDescent="0.45">
      <c r="A103" s="57" t="s">
        <v>14</v>
      </c>
      <c r="B103" s="68" t="s">
        <v>187</v>
      </c>
      <c r="C103" s="58" t="s">
        <v>11</v>
      </c>
      <c r="D103" s="59">
        <v>2</v>
      </c>
      <c r="E103" s="89"/>
      <c r="F103" s="89">
        <f t="shared" si="2"/>
        <v>0</v>
      </c>
      <c r="G103" s="33" t="s">
        <v>68</v>
      </c>
    </row>
    <row r="104" spans="1:7" s="32" customFormat="1" x14ac:dyDescent="0.45">
      <c r="A104" s="57" t="s">
        <v>23</v>
      </c>
      <c r="B104" s="68" t="s">
        <v>188</v>
      </c>
      <c r="C104" s="58" t="s">
        <v>11</v>
      </c>
      <c r="D104" s="59">
        <v>1</v>
      </c>
      <c r="E104" s="89"/>
      <c r="F104" s="89">
        <f t="shared" si="2"/>
        <v>0</v>
      </c>
      <c r="G104" s="33" t="s">
        <v>68</v>
      </c>
    </row>
    <row r="105" spans="1:7" s="32" customFormat="1" x14ac:dyDescent="0.45">
      <c r="A105" s="57" t="s">
        <v>17</v>
      </c>
      <c r="B105" s="68" t="s">
        <v>189</v>
      </c>
      <c r="C105" s="58" t="s">
        <v>11</v>
      </c>
      <c r="D105" s="60">
        <v>2</v>
      </c>
      <c r="E105" s="89"/>
      <c r="F105" s="89">
        <f t="shared" si="2"/>
        <v>0</v>
      </c>
      <c r="G105" s="33" t="s">
        <v>68</v>
      </c>
    </row>
    <row r="106" spans="1:7" s="32" customFormat="1" x14ac:dyDescent="0.45">
      <c r="A106" s="57" t="s">
        <v>37</v>
      </c>
      <c r="B106" s="68" t="s">
        <v>78</v>
      </c>
      <c r="C106" s="58" t="s">
        <v>11</v>
      </c>
      <c r="D106" s="60">
        <v>17</v>
      </c>
      <c r="E106" s="89"/>
      <c r="F106" s="89">
        <f t="shared" si="2"/>
        <v>0</v>
      </c>
      <c r="G106" s="33" t="s">
        <v>68</v>
      </c>
    </row>
    <row r="107" spans="1:7" s="32" customFormat="1" x14ac:dyDescent="0.45">
      <c r="A107" s="57" t="s">
        <v>32</v>
      </c>
      <c r="B107" s="68" t="s">
        <v>79</v>
      </c>
      <c r="C107" s="58" t="s">
        <v>11</v>
      </c>
      <c r="D107" s="60">
        <v>3</v>
      </c>
      <c r="E107" s="89"/>
      <c r="F107" s="89">
        <f t="shared" si="2"/>
        <v>0</v>
      </c>
      <c r="G107" s="33" t="s">
        <v>68</v>
      </c>
    </row>
    <row r="108" spans="1:7" s="32" customFormat="1" x14ac:dyDescent="0.45">
      <c r="A108" s="57" t="s">
        <v>33</v>
      </c>
      <c r="B108" s="68" t="s">
        <v>77</v>
      </c>
      <c r="C108" s="58" t="s">
        <v>11</v>
      </c>
      <c r="D108" s="59">
        <v>1</v>
      </c>
      <c r="E108" s="89"/>
      <c r="F108" s="89">
        <f t="shared" si="2"/>
        <v>0</v>
      </c>
      <c r="G108" s="33" t="s">
        <v>68</v>
      </c>
    </row>
    <row r="109" spans="1:7" s="32" customFormat="1" x14ac:dyDescent="0.45">
      <c r="A109" s="57" t="s">
        <v>29</v>
      </c>
      <c r="B109" s="68" t="s">
        <v>186</v>
      </c>
      <c r="C109" s="58" t="s">
        <v>11</v>
      </c>
      <c r="D109" s="59">
        <v>4</v>
      </c>
      <c r="E109" s="89"/>
      <c r="F109" s="89">
        <f t="shared" si="2"/>
        <v>0</v>
      </c>
      <c r="G109" s="33" t="s">
        <v>68</v>
      </c>
    </row>
    <row r="110" spans="1:7" s="32" customFormat="1" x14ac:dyDescent="0.45">
      <c r="A110" s="57" t="s">
        <v>18</v>
      </c>
      <c r="B110" s="68" t="s">
        <v>190</v>
      </c>
      <c r="C110" s="58" t="s">
        <v>11</v>
      </c>
      <c r="D110" s="60">
        <v>1</v>
      </c>
      <c r="E110" s="89"/>
      <c r="F110" s="89">
        <f t="shared" si="2"/>
        <v>0</v>
      </c>
      <c r="G110" s="33" t="s">
        <v>68</v>
      </c>
    </row>
    <row r="111" spans="1:7" s="32" customFormat="1" x14ac:dyDescent="0.45">
      <c r="A111" s="57" t="s">
        <v>19</v>
      </c>
      <c r="B111" s="68" t="s">
        <v>191</v>
      </c>
      <c r="C111" s="58" t="s">
        <v>11</v>
      </c>
      <c r="D111" s="60">
        <v>5</v>
      </c>
      <c r="E111" s="89"/>
      <c r="F111" s="89">
        <f t="shared" si="2"/>
        <v>0</v>
      </c>
      <c r="G111" s="33" t="s">
        <v>68</v>
      </c>
    </row>
    <row r="112" spans="1:7" s="32" customFormat="1" x14ac:dyDescent="0.45">
      <c r="A112" s="57" t="s">
        <v>20</v>
      </c>
      <c r="B112" s="68" t="s">
        <v>192</v>
      </c>
      <c r="C112" s="58" t="s">
        <v>6</v>
      </c>
      <c r="D112" s="59">
        <v>50</v>
      </c>
      <c r="E112" s="89"/>
      <c r="F112" s="89">
        <f t="shared" si="2"/>
        <v>0</v>
      </c>
      <c r="G112" s="33" t="s">
        <v>68</v>
      </c>
    </row>
    <row r="113" spans="1:7" s="32" customFormat="1" x14ac:dyDescent="0.45">
      <c r="A113" s="57" t="s">
        <v>30</v>
      </c>
      <c r="B113" s="68" t="s">
        <v>193</v>
      </c>
      <c r="C113" s="58" t="s">
        <v>6</v>
      </c>
      <c r="D113" s="59">
        <v>25</v>
      </c>
      <c r="E113" s="89"/>
      <c r="F113" s="89">
        <f t="shared" si="2"/>
        <v>0</v>
      </c>
      <c r="G113" s="33" t="s">
        <v>68</v>
      </c>
    </row>
    <row r="114" spans="1:7" s="32" customFormat="1" x14ac:dyDescent="0.45">
      <c r="A114" s="57" t="s">
        <v>34</v>
      </c>
      <c r="B114" s="65" t="s">
        <v>194</v>
      </c>
      <c r="C114" s="58" t="s">
        <v>6</v>
      </c>
      <c r="D114" s="59">
        <v>10</v>
      </c>
      <c r="E114" s="89"/>
      <c r="F114" s="89">
        <f t="shared" si="2"/>
        <v>0</v>
      </c>
      <c r="G114" s="33" t="s">
        <v>68</v>
      </c>
    </row>
    <row r="115" spans="1:7" s="32" customFormat="1" x14ac:dyDescent="0.45">
      <c r="A115" s="57" t="s">
        <v>27</v>
      </c>
      <c r="B115" s="65" t="s">
        <v>195</v>
      </c>
      <c r="C115" s="58" t="s">
        <v>6</v>
      </c>
      <c r="D115" s="59">
        <v>500</v>
      </c>
      <c r="E115" s="89"/>
      <c r="F115" s="89">
        <f t="shared" si="2"/>
        <v>0</v>
      </c>
      <c r="G115" s="33" t="s">
        <v>68</v>
      </c>
    </row>
    <row r="116" spans="1:7" s="32" customFormat="1" x14ac:dyDescent="0.45">
      <c r="A116" s="57" t="s">
        <v>24</v>
      </c>
      <c r="B116" s="65" t="s">
        <v>196</v>
      </c>
      <c r="C116" s="58" t="s">
        <v>6</v>
      </c>
      <c r="D116" s="59">
        <v>150</v>
      </c>
      <c r="E116" s="89"/>
      <c r="F116" s="89">
        <f t="shared" si="2"/>
        <v>0</v>
      </c>
      <c r="G116" s="33" t="s">
        <v>68</v>
      </c>
    </row>
    <row r="117" spans="1:7" s="32" customFormat="1" x14ac:dyDescent="0.45">
      <c r="A117" s="57" t="s">
        <v>35</v>
      </c>
      <c r="B117" s="68" t="s">
        <v>197</v>
      </c>
      <c r="C117" s="58" t="s">
        <v>11</v>
      </c>
      <c r="D117" s="59">
        <v>30</v>
      </c>
      <c r="E117" s="89"/>
      <c r="F117" s="89">
        <f t="shared" si="2"/>
        <v>0</v>
      </c>
      <c r="G117" s="33" t="s">
        <v>68</v>
      </c>
    </row>
    <row r="118" spans="1:7" s="32" customFormat="1" x14ac:dyDescent="0.45">
      <c r="A118" s="48" t="s">
        <v>31</v>
      </c>
      <c r="B118" s="68" t="s">
        <v>198</v>
      </c>
      <c r="C118" s="19" t="s">
        <v>11</v>
      </c>
      <c r="D118" s="49">
        <v>7</v>
      </c>
      <c r="E118" s="89"/>
      <c r="F118" s="89">
        <f t="shared" si="2"/>
        <v>0</v>
      </c>
      <c r="G118" s="33" t="s">
        <v>68</v>
      </c>
    </row>
    <row r="119" spans="1:7" s="32" customFormat="1" x14ac:dyDescent="0.45">
      <c r="A119" s="57" t="s">
        <v>21</v>
      </c>
      <c r="B119" s="65" t="s">
        <v>199</v>
      </c>
      <c r="C119" s="58" t="s">
        <v>13</v>
      </c>
      <c r="D119" s="59">
        <v>60</v>
      </c>
      <c r="E119" s="89"/>
      <c r="F119" s="89">
        <f t="shared" si="2"/>
        <v>0</v>
      </c>
      <c r="G119" s="33" t="s">
        <v>68</v>
      </c>
    </row>
    <row r="120" spans="1:7" s="32" customFormat="1" x14ac:dyDescent="0.45">
      <c r="A120" s="57" t="s">
        <v>22</v>
      </c>
      <c r="B120" s="65" t="s">
        <v>200</v>
      </c>
      <c r="C120" s="58" t="s">
        <v>13</v>
      </c>
      <c r="D120" s="59">
        <v>30</v>
      </c>
      <c r="E120" s="89"/>
      <c r="F120" s="89">
        <f t="shared" si="2"/>
        <v>0</v>
      </c>
      <c r="G120" s="33" t="s">
        <v>68</v>
      </c>
    </row>
    <row r="121" spans="1:7" s="32" customFormat="1" x14ac:dyDescent="0.45">
      <c r="A121" s="57" t="s">
        <v>36</v>
      </c>
      <c r="B121" s="87" t="s">
        <v>152</v>
      </c>
      <c r="C121" s="58" t="s">
        <v>13</v>
      </c>
      <c r="D121" s="60">
        <v>8</v>
      </c>
      <c r="E121" s="89"/>
      <c r="F121" s="89">
        <f t="shared" si="2"/>
        <v>0</v>
      </c>
      <c r="G121" s="33" t="s">
        <v>68</v>
      </c>
    </row>
    <row r="122" spans="1:7" s="32" customFormat="1" x14ac:dyDescent="0.45">
      <c r="A122" s="57" t="s">
        <v>38</v>
      </c>
      <c r="B122" s="87" t="s">
        <v>153</v>
      </c>
      <c r="C122" s="58" t="s">
        <v>13</v>
      </c>
      <c r="D122" s="60">
        <v>3</v>
      </c>
      <c r="E122" s="89"/>
      <c r="F122" s="89">
        <f t="shared" si="2"/>
        <v>0</v>
      </c>
      <c r="G122" s="33" t="s">
        <v>68</v>
      </c>
    </row>
    <row r="123" spans="1:7" s="32" customFormat="1" x14ac:dyDescent="0.45">
      <c r="A123" s="57" t="s">
        <v>39</v>
      </c>
      <c r="B123" s="65" t="s">
        <v>201</v>
      </c>
      <c r="C123" s="58" t="s">
        <v>11</v>
      </c>
      <c r="D123" s="60">
        <v>3</v>
      </c>
      <c r="E123" s="89"/>
      <c r="F123" s="89">
        <f t="shared" si="2"/>
        <v>0</v>
      </c>
      <c r="G123" s="33" t="s">
        <v>68</v>
      </c>
    </row>
    <row r="124" spans="1:7" s="32" customFormat="1" x14ac:dyDescent="0.45">
      <c r="A124" s="57" t="s">
        <v>40</v>
      </c>
      <c r="B124" s="65" t="s">
        <v>202</v>
      </c>
      <c r="C124" s="58" t="s">
        <v>13</v>
      </c>
      <c r="D124" s="59">
        <v>20</v>
      </c>
      <c r="E124" s="89"/>
      <c r="F124" s="89">
        <f t="shared" si="2"/>
        <v>0</v>
      </c>
      <c r="G124" s="33" t="s">
        <v>68</v>
      </c>
    </row>
    <row r="125" spans="1:7" s="32" customFormat="1" x14ac:dyDescent="0.45">
      <c r="A125" s="39" t="s">
        <v>41</v>
      </c>
      <c r="B125" s="69" t="s">
        <v>203</v>
      </c>
      <c r="C125" s="40" t="s">
        <v>6</v>
      </c>
      <c r="D125" s="41">
        <v>600</v>
      </c>
      <c r="E125" s="89"/>
      <c r="F125" s="89">
        <f t="shared" si="2"/>
        <v>0</v>
      </c>
      <c r="G125" s="33" t="s">
        <v>68</v>
      </c>
    </row>
    <row r="126" spans="1:7" s="32" customFormat="1" x14ac:dyDescent="0.45">
      <c r="A126" s="39" t="s">
        <v>42</v>
      </c>
      <c r="B126" s="69" t="s">
        <v>204</v>
      </c>
      <c r="C126" s="40" t="s">
        <v>6</v>
      </c>
      <c r="D126" s="41">
        <v>600</v>
      </c>
      <c r="E126" s="89"/>
      <c r="F126" s="89">
        <f t="shared" si="2"/>
        <v>0</v>
      </c>
      <c r="G126" s="33" t="s">
        <v>68</v>
      </c>
    </row>
    <row r="127" spans="1:7" s="32" customFormat="1" x14ac:dyDescent="0.45">
      <c r="A127" s="54" t="s">
        <v>43</v>
      </c>
      <c r="B127" s="67" t="s">
        <v>205</v>
      </c>
      <c r="C127" s="55" t="s">
        <v>11</v>
      </c>
      <c r="D127" s="56">
        <v>1</v>
      </c>
      <c r="E127" s="89"/>
      <c r="F127" s="89">
        <f t="shared" si="2"/>
        <v>0</v>
      </c>
      <c r="G127" s="33" t="s">
        <v>68</v>
      </c>
    </row>
    <row r="128" spans="1:7" s="32" customFormat="1" x14ac:dyDescent="0.45">
      <c r="A128" s="48" t="s">
        <v>47</v>
      </c>
      <c r="B128" s="31" t="s">
        <v>206</v>
      </c>
      <c r="C128" s="19" t="s">
        <v>11</v>
      </c>
      <c r="D128" s="60">
        <v>1</v>
      </c>
      <c r="E128" s="89"/>
      <c r="F128" s="89">
        <f t="shared" si="2"/>
        <v>0</v>
      </c>
      <c r="G128" s="33" t="s">
        <v>68</v>
      </c>
    </row>
    <row r="129" spans="1:7" s="32" customFormat="1" x14ac:dyDescent="0.45">
      <c r="A129" s="57" t="s">
        <v>44</v>
      </c>
      <c r="B129" s="65" t="s">
        <v>80</v>
      </c>
      <c r="C129" s="58" t="s">
        <v>11</v>
      </c>
      <c r="D129" s="59">
        <v>1</v>
      </c>
      <c r="E129" s="89"/>
      <c r="F129" s="89">
        <f t="shared" si="2"/>
        <v>0</v>
      </c>
      <c r="G129" s="33" t="s">
        <v>68</v>
      </c>
    </row>
    <row r="130" spans="1:7" s="32" customFormat="1" x14ac:dyDescent="0.45">
      <c r="A130" s="57" t="s">
        <v>48</v>
      </c>
      <c r="B130" s="68" t="s">
        <v>207</v>
      </c>
      <c r="C130" s="58" t="s">
        <v>11</v>
      </c>
      <c r="D130" s="60">
        <v>1</v>
      </c>
      <c r="E130" s="89"/>
      <c r="F130" s="89">
        <f t="shared" si="2"/>
        <v>0</v>
      </c>
      <c r="G130" s="33" t="s">
        <v>68</v>
      </c>
    </row>
    <row r="131" spans="1:7" s="32" customFormat="1" x14ac:dyDescent="0.45">
      <c r="A131" s="39" t="s">
        <v>49</v>
      </c>
      <c r="B131" s="69" t="s">
        <v>208</v>
      </c>
      <c r="C131" s="40" t="s">
        <v>6</v>
      </c>
      <c r="D131" s="41">
        <v>25</v>
      </c>
      <c r="E131" s="89"/>
      <c r="F131" s="89">
        <f t="shared" si="2"/>
        <v>0</v>
      </c>
      <c r="G131" s="33" t="s">
        <v>68</v>
      </c>
    </row>
    <row r="132" spans="1:7" s="32" customFormat="1" ht="16.5" thickBot="1" x14ac:dyDescent="0.5">
      <c r="A132" s="43" t="s">
        <v>45</v>
      </c>
      <c r="B132" s="66" t="s">
        <v>209</v>
      </c>
      <c r="C132" s="44" t="s">
        <v>6</v>
      </c>
      <c r="D132" s="47">
        <v>5</v>
      </c>
      <c r="E132" s="89"/>
      <c r="F132" s="89">
        <f t="shared" si="2"/>
        <v>0</v>
      </c>
      <c r="G132" s="33" t="s">
        <v>68</v>
      </c>
    </row>
    <row r="133" spans="1:7" ht="16.5" thickBot="1" x14ac:dyDescent="0.5">
      <c r="A133" s="43"/>
      <c r="B133" s="1" t="s">
        <v>7</v>
      </c>
      <c r="C133" s="14"/>
      <c r="D133" s="2"/>
      <c r="E133" s="2"/>
      <c r="F133" s="3">
        <f>SUM(F8:F132)</f>
        <v>0</v>
      </c>
    </row>
    <row r="134" spans="1:7" ht="16.5" thickBot="1" x14ac:dyDescent="0.5">
      <c r="A134" s="43"/>
      <c r="B134" s="4" t="s">
        <v>67</v>
      </c>
      <c r="C134" s="15"/>
      <c r="D134" s="5"/>
      <c r="E134" s="5"/>
      <c r="F134" s="6">
        <f>(F133-SUM(F98:F132))*C134</f>
        <v>0</v>
      </c>
    </row>
    <row r="135" spans="1:7" ht="16.5" thickBot="1" x14ac:dyDescent="0.5">
      <c r="A135" s="43"/>
      <c r="B135" s="4" t="s">
        <v>81</v>
      </c>
      <c r="C135" s="15"/>
      <c r="D135" s="5"/>
      <c r="E135" s="5"/>
      <c r="F135" s="6"/>
    </row>
    <row r="136" spans="1:7" ht="16.5" thickBot="1" x14ac:dyDescent="0.5">
      <c r="A136" s="43"/>
      <c r="B136" s="7" t="s">
        <v>8</v>
      </c>
      <c r="C136" s="16"/>
      <c r="D136" s="5"/>
      <c r="E136" s="5"/>
      <c r="F136" s="5">
        <f>SUM(F133:F135)</f>
        <v>0</v>
      </c>
    </row>
    <row r="137" spans="1:7" ht="16.5" thickBot="1" x14ac:dyDescent="0.5">
      <c r="A137" s="43"/>
      <c r="B137" s="4" t="s">
        <v>9</v>
      </c>
      <c r="C137" s="15"/>
      <c r="D137" s="5"/>
      <c r="E137" s="5"/>
      <c r="F137" s="6">
        <f>F136*C137</f>
        <v>0</v>
      </c>
    </row>
    <row r="138" spans="1:7" ht="16.5" thickBot="1" x14ac:dyDescent="0.5">
      <c r="A138" s="43"/>
      <c r="B138" s="8" t="s">
        <v>8</v>
      </c>
      <c r="C138" s="17"/>
      <c r="D138" s="9"/>
      <c r="E138" s="9"/>
      <c r="F138" s="9">
        <f>SUM(F136:F137)</f>
        <v>0</v>
      </c>
    </row>
    <row r="139" spans="1:7" ht="16.5" thickBot="1" x14ac:dyDescent="0.5">
      <c r="A139" s="43"/>
      <c r="B139" s="4" t="s">
        <v>66</v>
      </c>
      <c r="C139" s="15"/>
      <c r="D139" s="5"/>
      <c r="E139" s="5"/>
      <c r="F139" s="6">
        <f>F138*C139</f>
        <v>0</v>
      </c>
    </row>
    <row r="140" spans="1:7" ht="16.5" thickBot="1" x14ac:dyDescent="0.5">
      <c r="A140" s="43"/>
      <c r="B140" s="8" t="s">
        <v>8</v>
      </c>
      <c r="C140" s="9"/>
      <c r="D140" s="9"/>
      <c r="E140" s="9"/>
      <c r="F140" s="9">
        <f>SUM(F138:F139)</f>
        <v>0</v>
      </c>
    </row>
    <row r="141" spans="1:7" x14ac:dyDescent="0.45">
      <c r="F141" s="88"/>
    </row>
    <row r="142" spans="1:7" x14ac:dyDescent="0.45">
      <c r="F142" s="35"/>
    </row>
  </sheetData>
  <autoFilter ref="A6:G141"/>
  <mergeCells count="6">
    <mergeCell ref="F4:F5"/>
    <mergeCell ref="A4:A5"/>
    <mergeCell ref="B4:B5"/>
    <mergeCell ref="C4:C5"/>
    <mergeCell ref="D4:D5"/>
    <mergeCell ref="E4:E5"/>
  </mergeCells>
  <conditionalFormatting sqref="B44:D44">
    <cfRule type="cellIs" dxfId="1" priority="2" stopIfTrue="1" operator="equal">
      <formula>0</formula>
    </cfRule>
  </conditionalFormatting>
  <conditionalFormatting sqref="D44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კრებსითი 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2022-05-10T07:36:48Z</dcterms:modified>
</cp:coreProperties>
</file>